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БЖД!$A$1:$AI$129</definedName>
  </definedNames>
  <calcPr calcId="145621"/>
</workbook>
</file>

<file path=xl/calcChain.xml><?xml version="1.0" encoding="utf-8"?>
<calcChain xmlns="http://schemas.openxmlformats.org/spreadsheetml/2006/main">
  <c r="W25" i="27" l="1"/>
  <c r="V25" i="27"/>
  <c r="U25" i="27"/>
  <c r="T25" i="27"/>
  <c r="S25" i="27"/>
  <c r="R25" i="27"/>
  <c r="Q25" i="27"/>
  <c r="P25" i="27"/>
  <c r="O25" i="27"/>
  <c r="N25" i="27"/>
  <c r="H25" i="27" s="1"/>
  <c r="M25" i="27"/>
  <c r="L25" i="27"/>
  <c r="K25" i="27"/>
  <c r="J25" i="27"/>
  <c r="I25" i="27"/>
  <c r="L124" i="27" l="1"/>
  <c r="L122" i="27"/>
  <c r="L120" i="27"/>
  <c r="U61" i="27" l="1"/>
  <c r="V61" i="27"/>
  <c r="W61" i="27"/>
  <c r="T61" i="27"/>
  <c r="P61" i="27"/>
  <c r="Q61" i="27"/>
  <c r="R61" i="27"/>
  <c r="O61" i="27"/>
  <c r="K61" i="27"/>
  <c r="L61" i="27"/>
  <c r="M61" i="27"/>
  <c r="J61" i="27"/>
  <c r="I90" i="27"/>
  <c r="H90" i="27" s="1"/>
  <c r="S88" i="27" l="1"/>
  <c r="N88" i="27"/>
  <c r="I88" i="27"/>
  <c r="H88" i="27" s="1"/>
  <c r="S86" i="27"/>
  <c r="N86" i="27"/>
  <c r="I86" i="27"/>
  <c r="H86" i="27" l="1"/>
  <c r="L117" i="27"/>
  <c r="S120" i="27"/>
  <c r="N124" i="27"/>
  <c r="N122" i="27"/>
  <c r="N120" i="27"/>
  <c r="Q117" i="27"/>
  <c r="V117" i="27"/>
  <c r="S124" i="27"/>
  <c r="I122" i="27"/>
  <c r="I61" i="27" l="1"/>
  <c r="S70" i="27"/>
  <c r="N70" i="27"/>
  <c r="I70" i="27"/>
  <c r="H70" i="27" l="1"/>
  <c r="N117" i="27"/>
  <c r="I124" i="27" l="1"/>
  <c r="H124" i="27" s="1"/>
  <c r="S122" i="27"/>
  <c r="H122" i="27" s="1"/>
  <c r="I120" i="27"/>
  <c r="H120" i="27" s="1"/>
  <c r="H117" i="27" l="1"/>
  <c r="L98" i="27"/>
  <c r="T117" i="27"/>
  <c r="U117" i="27"/>
  <c r="W117" i="27"/>
  <c r="R117" i="27"/>
  <c r="O117" i="27"/>
  <c r="P117" i="27"/>
  <c r="J117" i="27"/>
  <c r="K117" i="27"/>
  <c r="M117" i="27"/>
  <c r="I117" i="27" l="1"/>
  <c r="S61" i="27"/>
  <c r="N61" i="27"/>
  <c r="W27" i="27"/>
  <c r="V27" i="27"/>
  <c r="U27" i="27"/>
  <c r="T27" i="27"/>
  <c r="R27" i="27"/>
  <c r="Q27" i="27"/>
  <c r="P27" i="27"/>
  <c r="O27" i="27"/>
  <c r="M27" i="27"/>
  <c r="L27" i="27"/>
  <c r="K27" i="27"/>
  <c r="J27" i="27"/>
  <c r="H61" i="27" l="1"/>
  <c r="S52" i="27"/>
  <c r="N52" i="27"/>
  <c r="I52" i="27"/>
  <c r="S51" i="27"/>
  <c r="N51" i="27"/>
  <c r="I51" i="27"/>
  <c r="H52" i="27" l="1"/>
  <c r="H51" i="27"/>
  <c r="P31" i="27" l="1"/>
  <c r="N31" i="27" s="1"/>
  <c r="U31" i="27"/>
  <c r="S31" i="27" s="1"/>
  <c r="S32" i="27"/>
  <c r="N32" i="27"/>
  <c r="K14" i="27"/>
  <c r="K46" i="27" s="1"/>
  <c r="V14" i="27" l="1"/>
  <c r="V46" i="27" s="1"/>
  <c r="Q14" i="27"/>
  <c r="Q46" i="27" s="1"/>
  <c r="L14" i="27"/>
  <c r="L46" i="27" s="1"/>
  <c r="I17" i="27" l="1"/>
  <c r="N17" i="27"/>
  <c r="S17" i="27"/>
  <c r="H17" i="27" l="1"/>
  <c r="J14" i="27"/>
  <c r="J46" i="27" s="1"/>
  <c r="I14" i="27"/>
  <c r="M14" i="27"/>
  <c r="M46" i="27" s="1"/>
  <c r="O14" i="27"/>
  <c r="O46" i="27" s="1"/>
  <c r="P14" i="27"/>
  <c r="R14" i="27"/>
  <c r="R46" i="27" s="1"/>
  <c r="T14" i="27"/>
  <c r="T46" i="27" s="1"/>
  <c r="U14" i="27"/>
  <c r="W14" i="27"/>
  <c r="W46" i="27" s="1"/>
  <c r="I15" i="27"/>
  <c r="N15" i="27"/>
  <c r="S15" i="27"/>
  <c r="I46" i="27" l="1"/>
  <c r="S14" i="27"/>
  <c r="S46" i="27" s="1"/>
  <c r="U46" i="27"/>
  <c r="N14" i="27"/>
  <c r="N46" i="27" s="1"/>
  <c r="P46" i="27"/>
  <c r="H15" i="27"/>
  <c r="H46" i="27" l="1"/>
  <c r="H14" i="27"/>
  <c r="K31" i="27"/>
  <c r="I31" i="27" s="1"/>
  <c r="H31" i="27" s="1"/>
  <c r="I32" i="27"/>
  <c r="H32" i="27" s="1"/>
  <c r="I110" i="27" l="1"/>
  <c r="S118" i="27" l="1"/>
  <c r="N118" i="27"/>
  <c r="I118" i="27"/>
  <c r="H118" i="27" l="1"/>
  <c r="S68" i="27" l="1"/>
  <c r="N68" i="27"/>
  <c r="N66" i="27" l="1"/>
  <c r="S66" i="27"/>
  <c r="I66" i="27" l="1"/>
  <c r="H66" i="27" s="1"/>
  <c r="I68" i="27"/>
  <c r="H68" i="27" s="1"/>
  <c r="H82" i="27" l="1"/>
  <c r="H80" i="27"/>
  <c r="H78" i="27"/>
  <c r="H76" i="27"/>
  <c r="H74" i="27"/>
  <c r="H72" i="27"/>
  <c r="S114" i="27"/>
  <c r="S113" i="27"/>
  <c r="W112" i="27"/>
  <c r="V112" i="27"/>
  <c r="U112" i="27"/>
  <c r="T112" i="27"/>
  <c r="S110" i="27"/>
  <c r="W109" i="27"/>
  <c r="V109" i="27"/>
  <c r="U109" i="27"/>
  <c r="T109" i="27"/>
  <c r="S106" i="27"/>
  <c r="S104" i="27"/>
  <c r="S102" i="27"/>
  <c r="W101" i="27"/>
  <c r="V101" i="27"/>
  <c r="U101" i="27"/>
  <c r="T101" i="27"/>
  <c r="S93" i="27"/>
  <c r="S84" i="27"/>
  <c r="S64" i="27"/>
  <c r="S62" i="27"/>
  <c r="W98" i="27"/>
  <c r="V98" i="27"/>
  <c r="U98" i="27"/>
  <c r="T98" i="27"/>
  <c r="S56" i="27"/>
  <c r="W55" i="27"/>
  <c r="V55" i="27"/>
  <c r="U55" i="27"/>
  <c r="T55" i="27"/>
  <c r="S50" i="27"/>
  <c r="W49" i="27"/>
  <c r="V49" i="27"/>
  <c r="U49" i="27"/>
  <c r="T49" i="27"/>
  <c r="S28" i="27"/>
  <c r="S27" i="27" s="1"/>
  <c r="W126" i="27" l="1"/>
  <c r="U126" i="27"/>
  <c r="T126" i="27"/>
  <c r="V126" i="27"/>
  <c r="W58" i="27"/>
  <c r="W127" i="27" s="1"/>
  <c r="S109" i="27"/>
  <c r="U58" i="27"/>
  <c r="T58" i="27"/>
  <c r="V58" i="27"/>
  <c r="S55" i="27"/>
  <c r="S49" i="27"/>
  <c r="S112" i="27"/>
  <c r="S117" i="27"/>
  <c r="S98" i="27"/>
  <c r="S101" i="27"/>
  <c r="S126" i="27" l="1"/>
  <c r="U127" i="27"/>
  <c r="T127" i="27"/>
  <c r="V127" i="27"/>
  <c r="S58" i="27"/>
  <c r="N104" i="27"/>
  <c r="N102" i="27"/>
  <c r="N62" i="27"/>
  <c r="N64" i="27"/>
  <c r="S127" i="27" l="1"/>
  <c r="N114" i="27"/>
  <c r="N113" i="27"/>
  <c r="R112" i="27"/>
  <c r="Q112" i="27"/>
  <c r="P112" i="27"/>
  <c r="O112" i="27"/>
  <c r="M112" i="27"/>
  <c r="L112" i="27"/>
  <c r="K112" i="27"/>
  <c r="J112" i="27"/>
  <c r="N110" i="27"/>
  <c r="H110" i="27" s="1"/>
  <c r="R109" i="27"/>
  <c r="Q109" i="27"/>
  <c r="P109" i="27"/>
  <c r="O109" i="27"/>
  <c r="M109" i="27"/>
  <c r="L109" i="27"/>
  <c r="K109" i="27"/>
  <c r="J109" i="27"/>
  <c r="N106" i="27"/>
  <c r="R101" i="27"/>
  <c r="Q101" i="27"/>
  <c r="P101" i="27"/>
  <c r="O101" i="27"/>
  <c r="M101" i="27"/>
  <c r="L101" i="27"/>
  <c r="K101" i="27"/>
  <c r="J101" i="27"/>
  <c r="N93" i="27"/>
  <c r="I93" i="27"/>
  <c r="N84" i="27"/>
  <c r="I84" i="27"/>
  <c r="R98" i="27"/>
  <c r="Q98" i="27"/>
  <c r="P98" i="27"/>
  <c r="O98" i="27"/>
  <c r="N56" i="27"/>
  <c r="I56" i="27"/>
  <c r="R55" i="27"/>
  <c r="Q55" i="27"/>
  <c r="P55" i="27"/>
  <c r="O55" i="27"/>
  <c r="M55" i="27"/>
  <c r="L55" i="27"/>
  <c r="K55" i="27"/>
  <c r="J55" i="27"/>
  <c r="N50" i="27"/>
  <c r="I50" i="27"/>
  <c r="R49" i="27"/>
  <c r="Q49" i="27"/>
  <c r="P49" i="27"/>
  <c r="O49" i="27"/>
  <c r="M49" i="27"/>
  <c r="L49" i="27"/>
  <c r="K49" i="27"/>
  <c r="J49" i="27"/>
  <c r="N28" i="27"/>
  <c r="N27" i="27" s="1"/>
  <c r="I28" i="27"/>
  <c r="I27" i="27" s="1"/>
  <c r="Q126" i="27" l="1"/>
  <c r="P126" i="27"/>
  <c r="R126" i="27"/>
  <c r="J126" i="27"/>
  <c r="K126" i="27"/>
  <c r="L126" i="27"/>
  <c r="M126" i="27"/>
  <c r="O126" i="27"/>
  <c r="N126" i="27" s="1"/>
  <c r="J58" i="27"/>
  <c r="M58" i="27"/>
  <c r="Q58" i="27"/>
  <c r="Q127" i="27" s="1"/>
  <c r="H28" i="27"/>
  <c r="L58" i="27"/>
  <c r="P58" i="27"/>
  <c r="P127" i="27" s="1"/>
  <c r="K58" i="27"/>
  <c r="O58" i="27"/>
  <c r="R58" i="27"/>
  <c r="H50" i="27"/>
  <c r="H56" i="27"/>
  <c r="H84" i="27"/>
  <c r="H93" i="27"/>
  <c r="N109" i="27"/>
  <c r="I55" i="27"/>
  <c r="N112" i="27"/>
  <c r="I112" i="27"/>
  <c r="I101" i="27"/>
  <c r="N101" i="27"/>
  <c r="N55" i="27"/>
  <c r="N49" i="27"/>
  <c r="I49" i="27"/>
  <c r="R127" i="27" l="1"/>
  <c r="L127" i="27"/>
  <c r="O127" i="27"/>
  <c r="H27" i="27"/>
  <c r="H49" i="27"/>
  <c r="H112" i="27"/>
  <c r="H101" i="27"/>
  <c r="H55" i="27"/>
  <c r="I58" i="27"/>
  <c r="N58" i="27"/>
  <c r="N98" i="27"/>
  <c r="N127" i="27" l="1"/>
  <c r="H58" i="27"/>
  <c r="M98" i="27" l="1"/>
  <c r="M127" i="27" s="1"/>
  <c r="K98" i="27"/>
  <c r="K127" i="27" s="1"/>
  <c r="J98" i="27"/>
  <c r="J127" i="27" s="1"/>
  <c r="I98" i="27" l="1"/>
  <c r="I64" i="27"/>
  <c r="H64" i="27" s="1"/>
  <c r="I62" i="27"/>
  <c r="H62" i="27" s="1"/>
  <c r="H98" i="27" l="1"/>
  <c r="I114" i="27"/>
  <c r="H114" i="27" s="1"/>
  <c r="I113" i="27"/>
  <c r="H113" i="27" s="1"/>
  <c r="I109" i="27"/>
  <c r="I126" i="27" s="1"/>
  <c r="H126" i="27" s="1"/>
  <c r="I106" i="27"/>
  <c r="H106" i="27" s="1"/>
  <c r="I104" i="27"/>
  <c r="H104" i="27" s="1"/>
  <c r="I102" i="27"/>
  <c r="H102" i="27" s="1"/>
  <c r="I127" i="27" l="1"/>
  <c r="H127" i="27" s="1"/>
  <c r="H109" i="27"/>
</calcChain>
</file>

<file path=xl/sharedStrings.xml><?xml version="1.0" encoding="utf-8"?>
<sst xmlns="http://schemas.openxmlformats.org/spreadsheetml/2006/main" count="1378" uniqueCount="232">
  <si>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</si>
  <si>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</si>
  <si>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</si>
  <si>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</si>
  <si>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</si>
  <si>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</si>
  <si>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</si>
  <si>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</si>
  <si>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</si>
  <si>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</si>
  <si>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</si>
  <si>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</si>
  <si>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</si>
  <si>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</si>
  <si>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</si>
  <si>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</si>
  <si>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</si>
  <si>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</si>
  <si>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</si>
  <si>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</si>
  <si>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</si>
  <si>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</si>
  <si>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</si>
  <si>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</si>
  <si>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</si>
  <si>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</si>
  <si>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</si>
  <si>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</si>
  <si>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</si>
  <si>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</si>
  <si>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</si>
  <si>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</si>
  <si>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</si>
  <si>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</si>
  <si>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</si>
  <si>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</si>
  <si>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</si>
  <si>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</si>
  <si>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</si>
  <si>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</si>
  <si>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</si>
  <si>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</si>
  <si>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</si>
  <si>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</si>
  <si>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</si>
  <si>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</si>
  <si>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</si>
  <si>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</si>
  <si>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</si>
  <si>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</si>
  <si>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</si>
  <si>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</si>
  <si>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</si>
  <si>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</si>
  <si>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</si>
  <si>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</si>
  <si>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</si>
  <si>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</si>
  <si>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</si>
  <si>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</si>
  <si>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</si>
  <si>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</si>
  <si>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</si>
  <si>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</si>
  <si>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</si>
  <si>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</si>
  <si>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</si>
  <si>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</si>
  <si>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</si>
  <si>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</si>
  <si>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</si>
  <si>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</si>
  <si>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</si>
  <si>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</si>
  <si>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</si>
  <si>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</si>
  <si>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</si>
  <si>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</si>
  <si>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</si>
  <si>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</si>
  <si>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</si>
  <si>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</si>
  <si>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</si>
  <si>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</si>
  <si>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</si>
  <si>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</si>
  <si>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</si>
  <si>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</si>
  <si>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</si>
  <si>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</si>
  <si>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</si>
  <si>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</si>
  <si>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</si>
  <si>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</si>
  <si>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</si>
  <si>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</si>
  <si>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>Задача 2. Содействие в организации отбывания наказаний осужденными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</si>
  <si>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</si>
  <si>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</si>
  <si>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Контрольное событие    29                         Установлены искусственные дорожные неровности</t>
  </si>
  <si>
    <t>2025 год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</si>
  <si>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</si>
  <si>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Задача 2. Профилактика употребления спиртных напитков и незаконного оборота наркотических средств 
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</si>
  <si>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</si>
  <si>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</si>
  <si>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</si>
  <si>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</si>
  <si>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</si>
  <si>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</si>
  <si>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</si>
  <si>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</si>
  <si>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</si>
  <si>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</si>
  <si>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</si>
  <si>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</si>
  <si>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</si>
  <si>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</si>
  <si>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</si>
  <si>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</si>
  <si>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</si>
  <si>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</si>
  <si>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</si>
  <si>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</si>
  <si>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</si>
  <si>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</si>
  <si>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</si>
  <si>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</si>
  <si>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</si>
  <si>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</si>
  <si>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</si>
  <si>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</si>
  <si>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</si>
  <si>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</si>
  <si>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</si>
  <si>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</si>
  <si>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</si>
  <si>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</si>
  <si>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</si>
  <si>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Задача 2. Обеспечение безопасного участия детей в дорожном движении</t>
  </si>
  <si>
    <t>2026 год</t>
  </si>
  <si>
    <t xml:space="preserve"> Начальник отдела благоустройства, дорожного хозяйства и транспорта администрации МР "Печора"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</si>
  <si>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</si>
  <si>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</si>
  <si>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</si>
  <si>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</si>
  <si>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Коковкин И.А. -  заместитель руководителя администрации МР "Печора"</t>
  </si>
  <si>
    <t xml:space="preserve">Мероприятие 3.1.1.1. 
Проведение текущего ремонта и модернизации систем видеонаблюдения  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</si>
  <si>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</si>
  <si>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</si>
  <si>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9.12.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</si>
  <si>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2025-2027 годы
</t>
  </si>
  <si>
    <t>2027 год</t>
  </si>
  <si>
    <t>Мероприятие 4.3.1.1. Приобретение, установка и замена дорожных знаков</t>
  </si>
  <si>
    <t>Мероприятие 4.3.1.3
Ремонт светофорных объектов на регулируемых перекрестках</t>
  </si>
  <si>
    <t xml:space="preserve">Подпрограмма 2 «Профилактика алкоголизма и  наркомании» </t>
  </si>
  <si>
    <t>Задача 4. Профилактика повторных преступлений</t>
  </si>
  <si>
    <t>Основное мероприятие 1.4.1 Организация и проведение мероприятий, направленных на профилактику и предотвращение повторных преступлений</t>
  </si>
  <si>
    <t>Мероприятие 1.4.1.1. Оказание психологической, правовой, медицинской помощи осужденным, освободившихся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</si>
  <si>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Контрольное событие   9                   Оказана психологическая, правовая, медицинская помощь осужденным, освободившимся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</si>
  <si>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Мероприятие 1.4.1.2.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</si>
  <si>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>Контрольное событие 10 Оказано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</si>
  <si>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 xml:space="preserve">Островская И. Ж. - начальник управления культуры и туризма МР "Печора" </t>
  </si>
  <si>
    <t>Мероприятие 3.1.1.14. Проведение профилактических мероприятий, направленных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</si>
  <si>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>Увеличение числа граждан, в том числе молодежи и детей, привлекаемой к актуальной теме антитеррористической деятельности на территории МО МР "Печора"</t>
  </si>
  <si>
    <t>9.13.</t>
  </si>
  <si>
    <t>9.14.</t>
  </si>
  <si>
    <t>9.15.</t>
  </si>
  <si>
    <t>Мероприятие 3.1.1.15.
Оценка уязвимости объекта транспортной инфраструктуры, услуги по разработке плана обеспечения транспортной доступности</t>
  </si>
  <si>
    <t>01.01.2025</t>
  </si>
  <si>
    <t>31.12.2025</t>
  </si>
  <si>
    <t>Контрольное событие  31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</si>
  <si>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32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</si>
  <si>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33  Приобретены, установлены и заменены дорожные знаки</t>
  </si>
  <si>
    <t>Контрольное событие 34     Вырублены деревья и кустарники, скошена трава в полосе отвода улично-дорожной сети</t>
  </si>
  <si>
    <t>Мероприятие 1.1.1.3 Размещение в СМИ информации о способах мошенничеств и  иных преступлений в сфере информационно-телекоммуникационных технологий, а также размещение информационных буклетов в местах общественного питания</t>
  </si>
  <si>
    <t>Контрольное событие  3                          Размещение в СМИ информации о способах мошенничеств и  иных преступлений в сфере информационно-телекоммуникационных технологий, а также размещение информационных буклетов в местах общественного питания</t>
  </si>
  <si>
    <t xml:space="preserve">Обеспечение исполнения наказаний </t>
  </si>
  <si>
    <t>Мероприятие 1.2.1.1. Утверждение перечня объектов для отбывания наказания осужденными к обязательным и исправительным работам.</t>
  </si>
  <si>
    <t>Мероприятие 1.3.1.2. Проведение профилактической работы с родителями по профилактике правонарушений среди несовершеннолетних</t>
  </si>
  <si>
    <t>Контрольное событие 7                             Проведена профилактическая работа с родителями по профилактике правонарушений среди несовершеннолетних</t>
  </si>
  <si>
    <t>Мероприятие 2.1.1.2. Проведение профилактической работы с несовершеннолетними, проживающими в семьях, в которых имеются лица, совершившие преступления, связанные с незаконным оборотом наркотических средств</t>
  </si>
  <si>
    <t>Мероприятие 3.1.1.5. Восстановление системы видеонаблюдения</t>
  </si>
  <si>
    <t>Мероприятие 3.1.1.13. Проведение адресной и индивидуальной работы с прибывающими лицами на территорию МР "Печора"  из Донецкой, Луганской народных республик, Запорожской, Херсонской областей и Украины</t>
  </si>
  <si>
    <t>Увеличение числа граждан, привлекаемых к актуальной теме антитеррористической деятельности на территории МО МР "Печора"</t>
  </si>
  <si>
    <t>Мероприятие 3.2.1.2. Проверка обеспеченности объектов (мест) массового пребывания людей и проведения праздничных мероприятий надежными средствами связи с органами правопорядка</t>
  </si>
  <si>
    <t>Яковина Г.С. - Первый заместитель руководителя администрации МР "Печора"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</si>
  <si>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</si>
  <si>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"Приложение                                                                                                           к постановлению администрации МР "Печора"                                                   
от  27  декабря 2024 г. № 2044</t>
  </si>
  <si>
    <t xml:space="preserve">Начальник сектора по работе с информационными технологиями отдела информационно-аналитической работы и информационных технологий администрации МР "Печора" </t>
  </si>
  <si>
    <t>Квашнин Н.Н. -  Начальник МКУ  "Управление по делам ГО и ЧС МР "Печора"</t>
  </si>
  <si>
    <t>Квашнин Н.Н. -  Начальник МКУ  "Управление по делам ГО и ЧС МР "Печора", начальник филиала по г. Печоре ФКУ УИИ УФСИН России по Республике Коми</t>
  </si>
  <si>
    <t>Квашнин Н.Н. - 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информационных технологий администрации МР "Печора"</t>
  </si>
  <si>
    <t>Квашнин Н.Н. - 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иинформационных технологий  администрации МР "Печора"</t>
  </si>
  <si>
    <t xml:space="preserve">3. 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</si>
  <si>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</si>
  <si>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 xml:space="preserve">Штаненко Е.В.  - Начальник управления образования  МР "Печора"           </t>
  </si>
  <si>
    <t xml:space="preserve">Штаненко Е.В.  - Начальник управления образования  МР "Печора"                    </t>
  </si>
  <si>
    <t xml:space="preserve">Штаненко Е.В.  - Начальник управления образования  МР "Печора"                </t>
  </si>
  <si>
    <t xml:space="preserve">Штаненко Е.В.  - Начальник управления образования  МР "Печора"                
Островская И.Ж. - начальник управления культуры и туризма МР "Печора" </t>
  </si>
  <si>
    <t xml:space="preserve">Квашнин Н.Н. -  Начальник МКУ  "Управление по делам ГО и ЧС МР "Печора",    
Штаненко Е.В.  - Начальник управления образования  МР "Печора"                </t>
  </si>
  <si>
    <t xml:space="preserve">Квашнин Н.Н. -  Начальник МКУ  "Управление по делам ГО и ЧС МР "Печора", 
Штаненко Е.В.  - Начальник управления образования  МР "Печора"                </t>
  </si>
  <si>
    <t xml:space="preserve">Шутов О.И. - Глава муниципального района МР "Печора" - руководитель администрации </t>
  </si>
  <si>
    <t xml:space="preserve">Шутов О.И. - Глава муниципального района МР "Печора" - руководитель администрации 
</t>
  </si>
  <si>
    <t>Романова В.А.- заместитель руководителя администрации МР "Печора"</t>
  </si>
  <si>
    <t>Шутов О.И. - Глава муниципального района МР "Печора" - руководитель администрации 
Романова В.А.- заместитель руководителя администрации МР "Печора"</t>
  </si>
  <si>
    <t>Шутов О.И. - Глава муниципального района МР "Печора" - руководитель администрации 
Фетисова О. И. - заместитель руководителя администрации МР "Печора"</t>
  </si>
  <si>
    <t>Мижерич Д.М. - Заведующий сектором дорожного хозяйства и транспорта администрации МР "Печора"</t>
  </si>
  <si>
    <t>Мижерич Д.М. - Мижерич Д.М. - Заведующий сектором дорожного хозяйства и транспорта администрации МР "Печора"</t>
  </si>
  <si>
    <t xml:space="preserve"> Контрольное событие 11                    Проведены мероприятия направленные на формирование негативного отношения учащейся молодежи к употреблению алкоголя, наркотических и психотропных веществ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</si>
  <si>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</si>
  <si>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Произведена оплата услуг связи для функционирования систем видеонаблюдения</t>
  </si>
  <si>
    <t>Контрольное событие 14              Приобретены наборы учебных реквизитов запахов взрывчатых веществ для кинологической службы.</t>
  </si>
  <si>
    <t>Контрольное событие 15
 Осуществлено обслуживание системы видеонаблюдения</t>
  </si>
  <si>
    <t>Контрольное событие 16
 Восстановление системы видеонаблюдения</t>
  </si>
  <si>
    <t>Контрольное событие 17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</si>
  <si>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18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</si>
  <si>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19
Проведён мониторинг средств массовой информации и сети "Интернет"</t>
  </si>
  <si>
    <t>Контрольное событие 20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</si>
  <si>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21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</si>
  <si>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22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</si>
  <si>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23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</si>
  <si>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Контрольное событие 24 Проведена адресная и индивидуальная работа с прибывающими лицами на территорию МР "Печора"    из Донецкой, Луганской народных республик, Запорожской, Херсонской областей и Украины                </t>
  </si>
  <si>
    <t>Контрольное событие 25 Проведены профилактические мероприятия, направленные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</si>
  <si>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>Контрольно событие 26
Оценка уязвимости объекта транспортной инфраструктуры, услуги по разработке плана обеспечения транспортной доступности</t>
  </si>
  <si>
    <t>Контрольное событие 27
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</si>
  <si>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28                Проведена проверка обеспеченности объектов (мест) массового пребывания людей и проведения праздничных мероприятий надежными средствами связи с органами правопорядка</t>
  </si>
  <si>
    <t>Контрольное событие    29                               Приобретена печатная продукция</t>
  </si>
  <si>
    <t>Контрольное событие  30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</si>
  <si>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31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</si>
  <si>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35  
Проведен ремонт светофорных объектов на регулируемых перекрестках</t>
  </si>
  <si>
    <t>Мероприятие 4.3.1.2 
Вырубка деревьев и кустарников, скашивание травы в полосе отвода улично-дорожной сети</t>
  </si>
  <si>
    <t>"Приложение  
к постановлению администрации МР "Печора"                                                   
от 29 декабря 2025 г. №  1876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</si>
</sst>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5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0" fillId="0" borderId="0" xfId="0" applyAlignment="1">
      <alignment horizontal="right" vertical="top" wrapText="1"/>
    </xf>
    <xf numFmtId="0" fontId="6" fillId="0" borderId="0" xfId="0" applyFont="1" applyBorder="1"/>
    <xf numFmtId="0" fontId="9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wrapText="1"/>
    </xf>
    <xf numFmtId="0" fontId="5" fillId="0" borderId="6" xfId="0" applyFont="1" applyBorder="1"/>
    <xf numFmtId="0" fontId="5" fillId="0" borderId="0" xfId="0" applyFont="1" applyAlignment="1">
      <alignment horizontal="center" vertical="center"/>
    </xf>
    <xf numFmtId="0" fontId="11" fillId="0" borderId="0" xfId="0" applyFont="1"/>
    <xf numFmtId="0" fontId="1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11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165" fontId="12" fillId="0" borderId="0" xfId="0" applyNumberFormat="1" applyFont="1" applyBorder="1" applyAlignment="1">
      <alignment horizontal="center" vertical="center"/>
    </xf>
    <xf numFmtId="0" fontId="13" fillId="0" borderId="0" xfId="0" applyFont="1" applyBorder="1"/>
    <xf numFmtId="0" fontId="8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14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center" vertical="top" wrapText="1"/>
    </xf>
    <xf numFmtId="14" fontId="12" fillId="3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2" fillId="2" borderId="2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top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top"/>
    </xf>
    <xf numFmtId="165" fontId="12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top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/>
    <xf numFmtId="0" fontId="4" fillId="3" borderId="2" xfId="0" applyFont="1" applyFill="1" applyBorder="1"/>
    <xf numFmtId="0" fontId="12" fillId="2" borderId="1" xfId="0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/>
    <xf numFmtId="0" fontId="15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top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15" fillId="2" borderId="2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14" fontId="15" fillId="2" borderId="8" xfId="0" applyNumberFormat="1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9"/>
  <sheetViews>
    <sheetView tabSelected="1" view="pageBreakPreview" zoomScale="60" zoomScaleNormal="100" workbookViewId="0">
      <selection activeCell="R2" sqref="R2"/>
    </sheetView>
  </sheetViews>
  <sheetFormatPr defaultRowHeight="15" x14ac:dyDescent="0.25"/>
  <cols>
    <col min="1" max="1" width="9" style="3" customWidth="1"/>
    <col min="2" max="2" width="32.28515625" style="7" customWidth="1"/>
    <col min="3" max="3" width="24.140625" style="3" customWidth="1"/>
    <col min="4" max="4" width="21.140625" style="12" customWidth="1"/>
    <col min="5" max="5" width="17.140625" style="3" customWidth="1"/>
    <col min="6" max="6" width="12.5703125" style="3" customWidth="1"/>
    <col min="7" max="7" width="12.28515625" style="3" customWidth="1"/>
    <col min="8" max="9" width="8.42578125" style="8" bestFit="1" customWidth="1"/>
    <col min="10" max="10" width="7" style="20" bestFit="1" customWidth="1"/>
    <col min="11" max="11" width="8.42578125" style="8" bestFit="1" customWidth="1"/>
    <col min="12" max="12" width="7" style="8" bestFit="1" customWidth="1"/>
    <col min="13" max="13" width="5.28515625" style="8" bestFit="1" customWidth="1"/>
    <col min="14" max="14" width="8.42578125" style="8" bestFit="1" customWidth="1"/>
    <col min="15" max="15" width="7" style="8" bestFit="1" customWidth="1"/>
    <col min="16" max="16" width="8.42578125" style="8" bestFit="1" customWidth="1"/>
    <col min="17" max="17" width="7" style="8" bestFit="1" customWidth="1"/>
    <col min="18" max="18" width="4.42578125" style="8" bestFit="1" customWidth="1"/>
    <col min="19" max="19" width="8.42578125" style="8" bestFit="1" customWidth="1"/>
    <col min="20" max="20" width="7" style="8" bestFit="1" customWidth="1"/>
    <col min="21" max="21" width="8.42578125" style="8" bestFit="1" customWidth="1"/>
    <col min="22" max="22" width="7" style="8" bestFit="1" customWidth="1"/>
    <col min="23" max="23" width="4.42578125" style="8" bestFit="1" customWidth="1"/>
    <col min="24" max="27" width="4" style="5" bestFit="1" customWidth="1"/>
    <col min="28" max="31" width="4" style="1" bestFit="1" customWidth="1"/>
    <col min="32" max="33" width="4" style="5" bestFit="1" customWidth="1"/>
    <col min="34" max="34" width="4" style="5" customWidth="1"/>
    <col min="35" max="35" width="3.85546875" style="5" customWidth="1"/>
    <col min="36" max="36" width="18.85546875" style="24" customWidth="1"/>
    <col min="37" max="37" width="9.140625" style="24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78" customHeight="1" x14ac:dyDescent="0.25">
      <c r="S1" s="136" t="s">
        <v>231</v>
      </c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</row>
    <row r="2" spans="1:37" ht="85.5" customHeight="1" x14ac:dyDescent="0.25">
      <c r="A2" s="2"/>
      <c r="B2" s="6"/>
      <c r="C2" s="2"/>
      <c r="D2" s="10"/>
      <c r="E2" s="2"/>
      <c r="F2" s="2"/>
      <c r="G2" s="2"/>
      <c r="H2" s="15"/>
      <c r="I2" s="16"/>
      <c r="J2" s="16"/>
      <c r="K2" s="16"/>
      <c r="L2" s="16"/>
      <c r="M2" s="16"/>
      <c r="N2" s="16"/>
      <c r="O2" s="16"/>
      <c r="P2" s="16"/>
      <c r="Q2" s="16"/>
      <c r="R2" s="16"/>
      <c r="S2" s="136" t="s">
        <v>187</v>
      </c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</row>
    <row r="3" spans="1:37" ht="34.5" customHeight="1" x14ac:dyDescent="0.25">
      <c r="A3" s="2"/>
      <c r="B3" s="6"/>
      <c r="C3" s="2"/>
      <c r="D3" s="10"/>
      <c r="E3" s="2"/>
      <c r="F3" s="2"/>
      <c r="G3" s="2"/>
      <c r="H3" s="15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</row>
    <row r="4" spans="1:37" ht="15.75" customHeight="1" x14ac:dyDescent="0.25">
      <c r="A4" s="2"/>
      <c r="B4" s="6"/>
      <c r="C4" s="2"/>
      <c r="D4" s="10"/>
      <c r="E4" s="2"/>
      <c r="F4" s="2"/>
      <c r="G4" s="2"/>
      <c r="H4" s="1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</row>
    <row r="5" spans="1:37" s="9" customFormat="1" ht="15" customHeight="1" x14ac:dyDescent="0.25">
      <c r="A5" s="166" t="s">
        <v>150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8"/>
      <c r="AJ5" s="25"/>
      <c r="AK5" s="25"/>
    </row>
    <row r="6" spans="1:37" s="9" customFormat="1" x14ac:dyDescent="0.25">
      <c r="A6" s="169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1"/>
      <c r="AJ6" s="25"/>
      <c r="AK6" s="25"/>
    </row>
    <row r="7" spans="1:37" s="9" customFormat="1" ht="24.75" customHeight="1" x14ac:dyDescent="0.25">
      <c r="A7" s="137" t="s">
        <v>5</v>
      </c>
      <c r="B7" s="137" t="s">
        <v>4</v>
      </c>
      <c r="C7" s="172" t="s">
        <v>26</v>
      </c>
      <c r="D7" s="137" t="s">
        <v>41</v>
      </c>
      <c r="E7" s="137" t="s">
        <v>0</v>
      </c>
      <c r="F7" s="137" t="s">
        <v>25</v>
      </c>
      <c r="G7" s="137" t="s">
        <v>24</v>
      </c>
      <c r="H7" s="176" t="s">
        <v>3</v>
      </c>
      <c r="I7" s="177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9"/>
      <c r="X7" s="175">
        <v>2025</v>
      </c>
      <c r="Y7" s="175"/>
      <c r="Z7" s="175"/>
      <c r="AA7" s="175"/>
      <c r="AB7" s="175">
        <v>2026</v>
      </c>
      <c r="AC7" s="175"/>
      <c r="AD7" s="175"/>
      <c r="AE7" s="175"/>
      <c r="AF7" s="175">
        <v>2027</v>
      </c>
      <c r="AG7" s="175"/>
      <c r="AH7" s="175"/>
      <c r="AI7" s="175"/>
      <c r="AJ7" s="25"/>
      <c r="AK7" s="25"/>
    </row>
    <row r="8" spans="1:37" s="9" customFormat="1" ht="21.75" customHeight="1" x14ac:dyDescent="0.25">
      <c r="A8" s="138"/>
      <c r="B8" s="138"/>
      <c r="C8" s="173"/>
      <c r="D8" s="138"/>
      <c r="E8" s="138"/>
      <c r="F8" s="138"/>
      <c r="G8" s="138"/>
      <c r="H8" s="176"/>
      <c r="I8" s="177" t="s">
        <v>100</v>
      </c>
      <c r="J8" s="178"/>
      <c r="K8" s="178"/>
      <c r="L8" s="178"/>
      <c r="M8" s="179"/>
      <c r="N8" s="177" t="s">
        <v>139</v>
      </c>
      <c r="O8" s="178"/>
      <c r="P8" s="178"/>
      <c r="Q8" s="178"/>
      <c r="R8" s="179"/>
      <c r="S8" s="177" t="s">
        <v>151</v>
      </c>
      <c r="T8" s="178"/>
      <c r="U8" s="178"/>
      <c r="V8" s="178"/>
      <c r="W8" s="179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25"/>
      <c r="AK8" s="25"/>
    </row>
    <row r="9" spans="1:37" s="9" customFormat="1" ht="134.25" customHeight="1" x14ac:dyDescent="0.25">
      <c r="A9" s="139"/>
      <c r="B9" s="139"/>
      <c r="C9" s="174"/>
      <c r="D9" s="139"/>
      <c r="E9" s="139"/>
      <c r="F9" s="139"/>
      <c r="G9" s="139"/>
      <c r="H9" s="176"/>
      <c r="I9" s="37" t="s">
        <v>3</v>
      </c>
      <c r="J9" s="37" t="s">
        <v>2</v>
      </c>
      <c r="K9" s="37" t="s">
        <v>45</v>
      </c>
      <c r="L9" s="37" t="s">
        <v>17</v>
      </c>
      <c r="M9" s="37" t="s">
        <v>18</v>
      </c>
      <c r="N9" s="37" t="s">
        <v>3</v>
      </c>
      <c r="O9" s="37" t="s">
        <v>2</v>
      </c>
      <c r="P9" s="37" t="s">
        <v>53</v>
      </c>
      <c r="Q9" s="37" t="s">
        <v>17</v>
      </c>
      <c r="R9" s="37" t="s">
        <v>18</v>
      </c>
      <c r="S9" s="37" t="s">
        <v>3</v>
      </c>
      <c r="T9" s="37" t="s">
        <v>2</v>
      </c>
      <c r="U9" s="37" t="s">
        <v>53</v>
      </c>
      <c r="V9" s="37" t="s">
        <v>17</v>
      </c>
      <c r="W9" s="37" t="s">
        <v>18</v>
      </c>
      <c r="X9" s="35">
        <v>1</v>
      </c>
      <c r="Y9" s="35">
        <v>2</v>
      </c>
      <c r="Z9" s="35">
        <v>3</v>
      </c>
      <c r="AA9" s="35">
        <v>4</v>
      </c>
      <c r="AB9" s="35">
        <v>1</v>
      </c>
      <c r="AC9" s="35">
        <v>2</v>
      </c>
      <c r="AD9" s="35">
        <v>3</v>
      </c>
      <c r="AE9" s="35">
        <v>4</v>
      </c>
      <c r="AF9" s="35">
        <v>1</v>
      </c>
      <c r="AG9" s="35">
        <v>2</v>
      </c>
      <c r="AH9" s="35">
        <v>3</v>
      </c>
      <c r="AI9" s="23">
        <v>4</v>
      </c>
      <c r="AJ9" s="25"/>
      <c r="AK9" s="25"/>
    </row>
    <row r="10" spans="1:37" s="9" customFormat="1" ht="23.25" customHeight="1" x14ac:dyDescent="0.25">
      <c r="A10" s="39">
        <v>1</v>
      </c>
      <c r="B10" s="39">
        <v>2</v>
      </c>
      <c r="C10" s="39">
        <v>3</v>
      </c>
      <c r="D10" s="40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39">
        <v>13</v>
      </c>
      <c r="N10" s="39">
        <v>14</v>
      </c>
      <c r="O10" s="39">
        <v>15</v>
      </c>
      <c r="P10" s="39">
        <v>16</v>
      </c>
      <c r="Q10" s="39">
        <v>17</v>
      </c>
      <c r="R10" s="39">
        <v>18</v>
      </c>
      <c r="S10" s="39">
        <v>19</v>
      </c>
      <c r="T10" s="39">
        <v>20</v>
      </c>
      <c r="U10" s="39">
        <v>21</v>
      </c>
      <c r="V10" s="39">
        <v>22</v>
      </c>
      <c r="W10" s="39">
        <v>23</v>
      </c>
      <c r="X10" s="39">
        <v>24</v>
      </c>
      <c r="Y10" s="39">
        <v>25</v>
      </c>
      <c r="Z10" s="39">
        <v>26</v>
      </c>
      <c r="AA10" s="39">
        <v>27</v>
      </c>
      <c r="AB10" s="39">
        <v>28</v>
      </c>
      <c r="AC10" s="39">
        <v>29</v>
      </c>
      <c r="AD10" s="39">
        <v>30</v>
      </c>
      <c r="AE10" s="39">
        <v>31</v>
      </c>
      <c r="AF10" s="39">
        <v>32</v>
      </c>
      <c r="AG10" s="39">
        <v>33</v>
      </c>
      <c r="AH10" s="39">
        <v>34</v>
      </c>
      <c r="AI10" s="36">
        <v>35</v>
      </c>
      <c r="AJ10" s="25"/>
      <c r="AK10" s="25"/>
    </row>
    <row r="11" spans="1:37" ht="30" customHeight="1" x14ac:dyDescent="0.25">
      <c r="A11" s="161" t="s">
        <v>54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3"/>
    </row>
    <row r="12" spans="1:37" ht="39" customHeight="1" x14ac:dyDescent="0.25">
      <c r="A12" s="145" t="s">
        <v>55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2"/>
      <c r="AJ12" s="26"/>
    </row>
    <row r="13" spans="1:37" ht="39.75" customHeight="1" x14ac:dyDescent="0.25">
      <c r="A13" s="145" t="s">
        <v>46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2"/>
      <c r="AJ13" s="26"/>
    </row>
    <row r="14" spans="1:37" s="21" customFormat="1" ht="71.25" x14ac:dyDescent="0.25">
      <c r="A14" s="41">
        <v>1</v>
      </c>
      <c r="B14" s="42" t="s">
        <v>56</v>
      </c>
      <c r="C14" s="41" t="s">
        <v>201</v>
      </c>
      <c r="D14" s="41" t="s">
        <v>189</v>
      </c>
      <c r="E14" s="41" t="s">
        <v>6</v>
      </c>
      <c r="F14" s="43">
        <v>45658</v>
      </c>
      <c r="G14" s="43">
        <v>46752</v>
      </c>
      <c r="H14" s="44">
        <f>I14+N14+S14</f>
        <v>526.29999999999995</v>
      </c>
      <c r="I14" s="45">
        <f>K14+L14</f>
        <v>151.9</v>
      </c>
      <c r="J14" s="45">
        <f t="shared" ref="J14:W14" si="0">J15</f>
        <v>0</v>
      </c>
      <c r="K14" s="45">
        <f>K15</f>
        <v>91.9</v>
      </c>
      <c r="L14" s="45">
        <f>L17</f>
        <v>60</v>
      </c>
      <c r="M14" s="45">
        <f t="shared" si="0"/>
        <v>0</v>
      </c>
      <c r="N14" s="45">
        <f>P14+Q14</f>
        <v>174.9</v>
      </c>
      <c r="O14" s="45">
        <f t="shared" si="0"/>
        <v>0</v>
      </c>
      <c r="P14" s="45">
        <f t="shared" si="0"/>
        <v>114.9</v>
      </c>
      <c r="Q14" s="45">
        <f>Q17</f>
        <v>60</v>
      </c>
      <c r="R14" s="45">
        <f t="shared" si="0"/>
        <v>0</v>
      </c>
      <c r="S14" s="45">
        <f>U14+V14</f>
        <v>199.5</v>
      </c>
      <c r="T14" s="45">
        <f t="shared" si="0"/>
        <v>0</v>
      </c>
      <c r="U14" s="45">
        <f t="shared" si="0"/>
        <v>139.5</v>
      </c>
      <c r="V14" s="45">
        <f>V17</f>
        <v>60</v>
      </c>
      <c r="W14" s="45">
        <f t="shared" si="0"/>
        <v>0</v>
      </c>
      <c r="X14" s="46" t="s">
        <v>1</v>
      </c>
      <c r="Y14" s="46" t="s">
        <v>1</v>
      </c>
      <c r="Z14" s="46" t="s">
        <v>1</v>
      </c>
      <c r="AA14" s="46" t="s">
        <v>1</v>
      </c>
      <c r="AB14" s="46" t="s">
        <v>1</v>
      </c>
      <c r="AC14" s="46" t="s">
        <v>1</v>
      </c>
      <c r="AD14" s="46" t="s">
        <v>1</v>
      </c>
      <c r="AE14" s="46" t="s">
        <v>1</v>
      </c>
      <c r="AF14" s="46" t="s">
        <v>1</v>
      </c>
      <c r="AG14" s="46" t="s">
        <v>1</v>
      </c>
      <c r="AH14" s="46" t="s">
        <v>1</v>
      </c>
      <c r="AI14" s="46" t="s">
        <v>1</v>
      </c>
      <c r="AJ14" s="27"/>
      <c r="AK14" s="28"/>
    </row>
    <row r="15" spans="1:37" s="9" customFormat="1" ht="135" x14ac:dyDescent="0.25">
      <c r="A15" s="46" t="s">
        <v>78</v>
      </c>
      <c r="B15" s="47" t="s">
        <v>109</v>
      </c>
      <c r="C15" s="35" t="s">
        <v>201</v>
      </c>
      <c r="D15" s="35" t="s">
        <v>189</v>
      </c>
      <c r="E15" s="35" t="s">
        <v>6</v>
      </c>
      <c r="F15" s="48">
        <v>45658</v>
      </c>
      <c r="G15" s="48">
        <v>46752</v>
      </c>
      <c r="H15" s="49">
        <f>I15+N15+S15</f>
        <v>346.3</v>
      </c>
      <c r="I15" s="50">
        <f>J15+K15+L15+M15</f>
        <v>91.9</v>
      </c>
      <c r="J15" s="50">
        <v>0</v>
      </c>
      <c r="K15" s="50">
        <v>91.9</v>
      </c>
      <c r="L15" s="50">
        <v>0</v>
      </c>
      <c r="M15" s="50">
        <v>0</v>
      </c>
      <c r="N15" s="50">
        <f>P15</f>
        <v>114.9</v>
      </c>
      <c r="O15" s="50">
        <v>0</v>
      </c>
      <c r="P15" s="50">
        <v>114.9</v>
      </c>
      <c r="Q15" s="50">
        <v>0</v>
      </c>
      <c r="R15" s="50">
        <v>0</v>
      </c>
      <c r="S15" s="50">
        <f>U15</f>
        <v>139.5</v>
      </c>
      <c r="T15" s="50">
        <v>0</v>
      </c>
      <c r="U15" s="50">
        <v>139.5</v>
      </c>
      <c r="V15" s="50">
        <v>0</v>
      </c>
      <c r="W15" s="50">
        <v>0</v>
      </c>
      <c r="X15" s="46" t="s">
        <v>1</v>
      </c>
      <c r="Y15" s="46" t="s">
        <v>1</v>
      </c>
      <c r="Z15" s="46" t="s">
        <v>1</v>
      </c>
      <c r="AA15" s="46" t="s">
        <v>1</v>
      </c>
      <c r="AB15" s="46" t="s">
        <v>1</v>
      </c>
      <c r="AC15" s="46" t="s">
        <v>1</v>
      </c>
      <c r="AD15" s="46" t="s">
        <v>1</v>
      </c>
      <c r="AE15" s="46" t="s">
        <v>1</v>
      </c>
      <c r="AF15" s="46" t="s">
        <v>1</v>
      </c>
      <c r="AG15" s="46" t="s">
        <v>1</v>
      </c>
      <c r="AH15" s="46" t="s">
        <v>1</v>
      </c>
      <c r="AI15" s="46" t="s">
        <v>1</v>
      </c>
      <c r="AJ15" s="29"/>
      <c r="AK15" s="25"/>
    </row>
    <row r="16" spans="1:37" s="9" customFormat="1" ht="90" x14ac:dyDescent="0.25">
      <c r="A16" s="51"/>
      <c r="B16" s="47" t="s">
        <v>80</v>
      </c>
      <c r="C16" s="35" t="s">
        <v>201</v>
      </c>
      <c r="D16" s="35" t="s">
        <v>189</v>
      </c>
      <c r="E16" s="35" t="s">
        <v>6</v>
      </c>
      <c r="F16" s="48">
        <v>45658</v>
      </c>
      <c r="G16" s="48">
        <v>46752</v>
      </c>
      <c r="H16" s="49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46" t="s">
        <v>1</v>
      </c>
      <c r="Y16" s="46" t="s">
        <v>1</v>
      </c>
      <c r="Z16" s="46" t="s">
        <v>1</v>
      </c>
      <c r="AA16" s="46" t="s">
        <v>1</v>
      </c>
      <c r="AB16" s="46" t="s">
        <v>1</v>
      </c>
      <c r="AC16" s="46" t="s">
        <v>1</v>
      </c>
      <c r="AD16" s="46" t="s">
        <v>1</v>
      </c>
      <c r="AE16" s="46" t="s">
        <v>1</v>
      </c>
      <c r="AF16" s="46" t="s">
        <v>1</v>
      </c>
      <c r="AG16" s="46" t="s">
        <v>1</v>
      </c>
      <c r="AH16" s="46" t="s">
        <v>1</v>
      </c>
      <c r="AI16" s="46" t="s">
        <v>1</v>
      </c>
      <c r="AJ16" s="29"/>
      <c r="AK16" s="25"/>
    </row>
    <row r="17" spans="1:37" s="9" customFormat="1" ht="75" x14ac:dyDescent="0.25">
      <c r="A17" s="46" t="s">
        <v>79</v>
      </c>
      <c r="B17" s="53" t="s">
        <v>77</v>
      </c>
      <c r="C17" s="35" t="s">
        <v>201</v>
      </c>
      <c r="D17" s="54" t="s">
        <v>189</v>
      </c>
      <c r="E17" s="54" t="s">
        <v>6</v>
      </c>
      <c r="F17" s="48">
        <v>45658</v>
      </c>
      <c r="G17" s="48">
        <v>46752</v>
      </c>
      <c r="H17" s="55">
        <f>I17+N17+S17</f>
        <v>180</v>
      </c>
      <c r="I17" s="56">
        <f>L17</f>
        <v>60</v>
      </c>
      <c r="J17" s="56"/>
      <c r="K17" s="56"/>
      <c r="L17" s="56">
        <v>60</v>
      </c>
      <c r="M17" s="56"/>
      <c r="N17" s="56">
        <f>Q17</f>
        <v>60</v>
      </c>
      <c r="O17" s="56"/>
      <c r="P17" s="56"/>
      <c r="Q17" s="56">
        <v>60</v>
      </c>
      <c r="R17" s="56"/>
      <c r="S17" s="56">
        <f>V17</f>
        <v>60</v>
      </c>
      <c r="T17" s="56"/>
      <c r="U17" s="56"/>
      <c r="V17" s="56">
        <v>60</v>
      </c>
      <c r="W17" s="56"/>
      <c r="X17" s="46" t="s">
        <v>1</v>
      </c>
      <c r="Y17" s="46" t="s">
        <v>1</v>
      </c>
      <c r="Z17" s="46" t="s">
        <v>1</v>
      </c>
      <c r="AA17" s="46" t="s">
        <v>1</v>
      </c>
      <c r="AB17" s="46" t="s">
        <v>1</v>
      </c>
      <c r="AC17" s="46" t="s">
        <v>1</v>
      </c>
      <c r="AD17" s="46" t="s">
        <v>1</v>
      </c>
      <c r="AE17" s="46" t="s">
        <v>1</v>
      </c>
      <c r="AF17" s="46" t="s">
        <v>1</v>
      </c>
      <c r="AG17" s="46" t="s">
        <v>1</v>
      </c>
      <c r="AH17" s="46" t="s">
        <v>1</v>
      </c>
      <c r="AI17" s="46" t="s">
        <v>1</v>
      </c>
      <c r="AJ17" s="29"/>
      <c r="AK17" s="25"/>
    </row>
    <row r="18" spans="1:37" ht="75" x14ac:dyDescent="0.25">
      <c r="A18" s="57"/>
      <c r="B18" s="58" t="s">
        <v>81</v>
      </c>
      <c r="C18" s="35" t="s">
        <v>201</v>
      </c>
      <c r="D18" s="59" t="s">
        <v>189</v>
      </c>
      <c r="E18" s="59" t="s">
        <v>6</v>
      </c>
      <c r="F18" s="60">
        <v>45658</v>
      </c>
      <c r="G18" s="60">
        <v>46752</v>
      </c>
      <c r="H18" s="61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62" t="s">
        <v>1</v>
      </c>
      <c r="Y18" s="62" t="s">
        <v>1</v>
      </c>
      <c r="Z18" s="62" t="s">
        <v>1</v>
      </c>
      <c r="AA18" s="62" t="s">
        <v>1</v>
      </c>
      <c r="AB18" s="62" t="s">
        <v>1</v>
      </c>
      <c r="AC18" s="62" t="s">
        <v>1</v>
      </c>
      <c r="AD18" s="62" t="s">
        <v>1</v>
      </c>
      <c r="AE18" s="62" t="s">
        <v>1</v>
      </c>
      <c r="AF18" s="62" t="s">
        <v>1</v>
      </c>
      <c r="AG18" s="62" t="s">
        <v>1</v>
      </c>
      <c r="AH18" s="62" t="s">
        <v>1</v>
      </c>
      <c r="AI18" s="62" t="s">
        <v>1</v>
      </c>
      <c r="AJ18" s="26"/>
    </row>
    <row r="19" spans="1:37" ht="135" x14ac:dyDescent="0.25">
      <c r="A19" s="62" t="s">
        <v>82</v>
      </c>
      <c r="B19" s="58" t="s">
        <v>174</v>
      </c>
      <c r="C19" s="35" t="s">
        <v>201</v>
      </c>
      <c r="D19" s="59" t="s">
        <v>189</v>
      </c>
      <c r="E19" s="59" t="s">
        <v>6</v>
      </c>
      <c r="F19" s="48">
        <v>45658</v>
      </c>
      <c r="G19" s="48">
        <v>46752</v>
      </c>
      <c r="H19" s="61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62" t="s">
        <v>1</v>
      </c>
      <c r="Y19" s="62" t="s">
        <v>1</v>
      </c>
      <c r="Z19" s="62" t="s">
        <v>1</v>
      </c>
      <c r="AA19" s="62" t="s">
        <v>1</v>
      </c>
      <c r="AB19" s="62" t="s">
        <v>1</v>
      </c>
      <c r="AC19" s="62" t="s">
        <v>1</v>
      </c>
      <c r="AD19" s="62" t="s">
        <v>1</v>
      </c>
      <c r="AE19" s="62" t="s">
        <v>1</v>
      </c>
      <c r="AF19" s="62" t="s">
        <v>1</v>
      </c>
      <c r="AG19" s="62" t="s">
        <v>1</v>
      </c>
      <c r="AH19" s="62" t="s">
        <v>1</v>
      </c>
      <c r="AI19" s="62" t="s">
        <v>1</v>
      </c>
      <c r="AJ19" s="26"/>
    </row>
    <row r="20" spans="1:37" ht="135" x14ac:dyDescent="0.25">
      <c r="A20" s="57"/>
      <c r="B20" s="58" t="s">
        <v>175</v>
      </c>
      <c r="C20" s="35" t="s">
        <v>201</v>
      </c>
      <c r="D20" s="59" t="s">
        <v>189</v>
      </c>
      <c r="E20" s="59" t="s">
        <v>6</v>
      </c>
      <c r="F20" s="48">
        <v>45658</v>
      </c>
      <c r="G20" s="48">
        <v>46752</v>
      </c>
      <c r="H20" s="61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62" t="s">
        <v>1</v>
      </c>
      <c r="Y20" s="62" t="s">
        <v>1</v>
      </c>
      <c r="Z20" s="62" t="s">
        <v>1</v>
      </c>
      <c r="AA20" s="62" t="s">
        <v>1</v>
      </c>
      <c r="AB20" s="62" t="s">
        <v>1</v>
      </c>
      <c r="AC20" s="62" t="s">
        <v>1</v>
      </c>
      <c r="AD20" s="62" t="s">
        <v>1</v>
      </c>
      <c r="AE20" s="62" t="s">
        <v>1</v>
      </c>
      <c r="AF20" s="62" t="s">
        <v>1</v>
      </c>
      <c r="AG20" s="62" t="s">
        <v>1</v>
      </c>
      <c r="AH20" s="62" t="s">
        <v>1</v>
      </c>
      <c r="AI20" s="62" t="s">
        <v>1</v>
      </c>
      <c r="AJ20" s="26"/>
    </row>
    <row r="21" spans="1:37" ht="100.5" x14ac:dyDescent="0.25">
      <c r="A21" s="57" t="s">
        <v>112</v>
      </c>
      <c r="B21" s="63" t="s">
        <v>186</v>
      </c>
      <c r="C21" s="35" t="s">
        <v>201</v>
      </c>
      <c r="D21" s="59" t="s">
        <v>189</v>
      </c>
      <c r="E21" s="59" t="s">
        <v>6</v>
      </c>
      <c r="F21" s="43">
        <v>45658</v>
      </c>
      <c r="G21" s="43">
        <v>46752</v>
      </c>
      <c r="H21" s="61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62" t="s">
        <v>1</v>
      </c>
      <c r="Y21" s="62" t="s">
        <v>1</v>
      </c>
      <c r="Z21" s="62" t="s">
        <v>1</v>
      </c>
      <c r="AA21" s="62" t="s">
        <v>1</v>
      </c>
      <c r="AB21" s="62" t="s">
        <v>1</v>
      </c>
      <c r="AC21" s="62" t="s">
        <v>1</v>
      </c>
      <c r="AD21" s="62" t="s">
        <v>1</v>
      </c>
      <c r="AE21" s="62" t="s">
        <v>1</v>
      </c>
      <c r="AF21" s="62" t="s">
        <v>1</v>
      </c>
      <c r="AG21" s="62" t="s">
        <v>1</v>
      </c>
      <c r="AH21" s="62" t="s">
        <v>1</v>
      </c>
      <c r="AI21" s="62" t="s">
        <v>1</v>
      </c>
      <c r="AJ21" s="26"/>
    </row>
    <row r="22" spans="1:37" ht="120" x14ac:dyDescent="0.25">
      <c r="A22" s="57" t="s">
        <v>113</v>
      </c>
      <c r="B22" s="58" t="s">
        <v>110</v>
      </c>
      <c r="C22" s="35" t="s">
        <v>201</v>
      </c>
      <c r="D22" s="59" t="s">
        <v>189</v>
      </c>
      <c r="E22" s="59" t="s">
        <v>6</v>
      </c>
      <c r="F22" s="48">
        <v>45658</v>
      </c>
      <c r="G22" s="48">
        <v>46752</v>
      </c>
      <c r="H22" s="61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62" t="s">
        <v>1</v>
      </c>
      <c r="Y22" s="62" t="s">
        <v>1</v>
      </c>
      <c r="Z22" s="62" t="s">
        <v>1</v>
      </c>
      <c r="AA22" s="62" t="s">
        <v>1</v>
      </c>
      <c r="AB22" s="62" t="s">
        <v>1</v>
      </c>
      <c r="AC22" s="62" t="s">
        <v>1</v>
      </c>
      <c r="AD22" s="62" t="s">
        <v>1</v>
      </c>
      <c r="AE22" s="62" t="s">
        <v>1</v>
      </c>
      <c r="AF22" s="62" t="s">
        <v>1</v>
      </c>
      <c r="AG22" s="62" t="s">
        <v>1</v>
      </c>
      <c r="AH22" s="62" t="s">
        <v>1</v>
      </c>
      <c r="AI22" s="62" t="s">
        <v>1</v>
      </c>
      <c r="AJ22" s="26"/>
    </row>
    <row r="23" spans="1:37" ht="90" x14ac:dyDescent="0.25">
      <c r="A23" s="57" t="s">
        <v>114</v>
      </c>
      <c r="B23" s="58" t="s">
        <v>111</v>
      </c>
      <c r="C23" s="35" t="s">
        <v>201</v>
      </c>
      <c r="D23" s="59" t="s">
        <v>189</v>
      </c>
      <c r="E23" s="59" t="s">
        <v>6</v>
      </c>
      <c r="F23" s="60">
        <v>45658</v>
      </c>
      <c r="G23" s="60">
        <v>46752</v>
      </c>
      <c r="H23" s="61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62" t="s">
        <v>1</v>
      </c>
      <c r="Y23" s="62" t="s">
        <v>1</v>
      </c>
      <c r="Z23" s="62" t="s">
        <v>1</v>
      </c>
      <c r="AA23" s="62" t="s">
        <v>1</v>
      </c>
      <c r="AB23" s="62" t="s">
        <v>1</v>
      </c>
      <c r="AC23" s="62" t="s">
        <v>1</v>
      </c>
      <c r="AD23" s="62" t="s">
        <v>1</v>
      </c>
      <c r="AE23" s="62" t="s">
        <v>1</v>
      </c>
      <c r="AF23" s="62" t="s">
        <v>1</v>
      </c>
      <c r="AG23" s="62" t="s">
        <v>1</v>
      </c>
      <c r="AH23" s="62" t="s">
        <v>1</v>
      </c>
      <c r="AI23" s="62" t="s">
        <v>1</v>
      </c>
      <c r="AJ23" s="26"/>
    </row>
    <row r="24" spans="1:37" ht="90" x14ac:dyDescent="0.25">
      <c r="A24" s="57"/>
      <c r="B24" s="58" t="s">
        <v>97</v>
      </c>
      <c r="C24" s="35" t="s">
        <v>201</v>
      </c>
      <c r="D24" s="59" t="s">
        <v>189</v>
      </c>
      <c r="E24" s="59" t="s">
        <v>6</v>
      </c>
      <c r="F24" s="60">
        <v>45658</v>
      </c>
      <c r="G24" s="60">
        <v>46752</v>
      </c>
      <c r="H24" s="61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62" t="s">
        <v>1</v>
      </c>
      <c r="Y24" s="62" t="s">
        <v>1</v>
      </c>
      <c r="Z24" s="62" t="s">
        <v>1</v>
      </c>
      <c r="AA24" s="62" t="s">
        <v>1</v>
      </c>
      <c r="AB24" s="62" t="s">
        <v>1</v>
      </c>
      <c r="AC24" s="62" t="s">
        <v>1</v>
      </c>
      <c r="AD24" s="62" t="s">
        <v>1</v>
      </c>
      <c r="AE24" s="62" t="s">
        <v>1</v>
      </c>
      <c r="AF24" s="62" t="s">
        <v>1</v>
      </c>
      <c r="AG24" s="62" t="s">
        <v>1</v>
      </c>
      <c r="AH24" s="62" t="s">
        <v>1</v>
      </c>
      <c r="AI24" s="62" t="s">
        <v>1</v>
      </c>
      <c r="AJ24" s="26"/>
    </row>
    <row r="25" spans="1:37" s="134" customFormat="1" ht="86.25" x14ac:dyDescent="0.25">
      <c r="A25" s="130" t="s">
        <v>193</v>
      </c>
      <c r="B25" s="135" t="s">
        <v>194</v>
      </c>
      <c r="C25" s="131" t="s">
        <v>201</v>
      </c>
      <c r="D25" s="59" t="s">
        <v>189</v>
      </c>
      <c r="E25" s="59" t="s">
        <v>6</v>
      </c>
      <c r="F25" s="60"/>
      <c r="G25" s="60"/>
      <c r="H25" s="66">
        <f>I25+N25+S25</f>
        <v>0</v>
      </c>
      <c r="I25" s="67">
        <f>I26</f>
        <v>0</v>
      </c>
      <c r="J25" s="67">
        <f t="shared" ref="J25:W27" si="1">J26</f>
        <v>0</v>
      </c>
      <c r="K25" s="67">
        <f t="shared" si="1"/>
        <v>0</v>
      </c>
      <c r="L25" s="67">
        <f t="shared" si="1"/>
        <v>0</v>
      </c>
      <c r="M25" s="67">
        <f t="shared" si="1"/>
        <v>0</v>
      </c>
      <c r="N25" s="67">
        <f t="shared" si="1"/>
        <v>0</v>
      </c>
      <c r="O25" s="67">
        <f t="shared" si="1"/>
        <v>0</v>
      </c>
      <c r="P25" s="67">
        <f t="shared" si="1"/>
        <v>0</v>
      </c>
      <c r="Q25" s="67">
        <f t="shared" si="1"/>
        <v>0</v>
      </c>
      <c r="R25" s="67">
        <f t="shared" si="1"/>
        <v>0</v>
      </c>
      <c r="S25" s="67">
        <f t="shared" si="1"/>
        <v>0</v>
      </c>
      <c r="T25" s="67">
        <f t="shared" si="1"/>
        <v>0</v>
      </c>
      <c r="U25" s="67">
        <f t="shared" si="1"/>
        <v>0</v>
      </c>
      <c r="V25" s="67">
        <f t="shared" si="1"/>
        <v>0</v>
      </c>
      <c r="W25" s="67">
        <f t="shared" si="1"/>
        <v>0</v>
      </c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132"/>
      <c r="AK25" s="133"/>
    </row>
    <row r="26" spans="1:37" ht="32.25" customHeight="1" x14ac:dyDescent="0.25">
      <c r="A26" s="159" t="s">
        <v>96</v>
      </c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26"/>
    </row>
    <row r="27" spans="1:37" s="9" customFormat="1" ht="156.75" x14ac:dyDescent="0.25">
      <c r="A27" s="64" t="s">
        <v>115</v>
      </c>
      <c r="B27" s="42" t="s">
        <v>95</v>
      </c>
      <c r="C27" s="41" t="s">
        <v>98</v>
      </c>
      <c r="D27" s="65" t="s">
        <v>101</v>
      </c>
      <c r="E27" s="41" t="s">
        <v>176</v>
      </c>
      <c r="F27" s="43">
        <v>45658</v>
      </c>
      <c r="G27" s="43">
        <v>46752</v>
      </c>
      <c r="H27" s="66">
        <f>I27+N27+S27</f>
        <v>0</v>
      </c>
      <c r="I27" s="67">
        <f>I28</f>
        <v>0</v>
      </c>
      <c r="J27" s="67">
        <f t="shared" si="1"/>
        <v>0</v>
      </c>
      <c r="K27" s="67">
        <f t="shared" si="1"/>
        <v>0</v>
      </c>
      <c r="L27" s="67">
        <f t="shared" si="1"/>
        <v>0</v>
      </c>
      <c r="M27" s="67">
        <f t="shared" si="1"/>
        <v>0</v>
      </c>
      <c r="N27" s="67">
        <f t="shared" si="1"/>
        <v>0</v>
      </c>
      <c r="O27" s="67">
        <f t="shared" si="1"/>
        <v>0</v>
      </c>
      <c r="P27" s="67">
        <f t="shared" si="1"/>
        <v>0</v>
      </c>
      <c r="Q27" s="67">
        <f t="shared" si="1"/>
        <v>0</v>
      </c>
      <c r="R27" s="67">
        <f t="shared" si="1"/>
        <v>0</v>
      </c>
      <c r="S27" s="67">
        <f t="shared" si="1"/>
        <v>0</v>
      </c>
      <c r="T27" s="67">
        <f t="shared" si="1"/>
        <v>0</v>
      </c>
      <c r="U27" s="67">
        <f t="shared" si="1"/>
        <v>0</v>
      </c>
      <c r="V27" s="67">
        <f t="shared" si="1"/>
        <v>0</v>
      </c>
      <c r="W27" s="67">
        <f t="shared" si="1"/>
        <v>0</v>
      </c>
      <c r="X27" s="35" t="s">
        <v>1</v>
      </c>
      <c r="Y27" s="35" t="s">
        <v>1</v>
      </c>
      <c r="Z27" s="35" t="s">
        <v>1</v>
      </c>
      <c r="AA27" s="35" t="s">
        <v>1</v>
      </c>
      <c r="AB27" s="35" t="s">
        <v>1</v>
      </c>
      <c r="AC27" s="35" t="s">
        <v>1</v>
      </c>
      <c r="AD27" s="35" t="s">
        <v>1</v>
      </c>
      <c r="AE27" s="35" t="s">
        <v>1</v>
      </c>
      <c r="AF27" s="35" t="s">
        <v>1</v>
      </c>
      <c r="AG27" s="35" t="s">
        <v>1</v>
      </c>
      <c r="AH27" s="35" t="s">
        <v>1</v>
      </c>
      <c r="AI27" s="35" t="s">
        <v>1</v>
      </c>
      <c r="AJ27" s="29"/>
      <c r="AK27" s="25"/>
    </row>
    <row r="28" spans="1:37" s="9" customFormat="1" ht="165.75" customHeight="1" x14ac:dyDescent="0.25">
      <c r="A28" s="46" t="s">
        <v>120</v>
      </c>
      <c r="B28" s="53" t="s">
        <v>177</v>
      </c>
      <c r="C28" s="35" t="s">
        <v>98</v>
      </c>
      <c r="D28" s="54" t="s">
        <v>101</v>
      </c>
      <c r="E28" s="35" t="s">
        <v>176</v>
      </c>
      <c r="F28" s="48">
        <v>45658</v>
      </c>
      <c r="G28" s="48">
        <v>46752</v>
      </c>
      <c r="H28" s="66">
        <f>I28+N28+S28</f>
        <v>0</v>
      </c>
      <c r="I28" s="67">
        <f t="shared" ref="I28" si="2">J28+K28+L28+M28</f>
        <v>0</v>
      </c>
      <c r="J28" s="50">
        <v>0</v>
      </c>
      <c r="K28" s="50">
        <v>0</v>
      </c>
      <c r="L28" s="50">
        <v>0</v>
      </c>
      <c r="M28" s="50">
        <v>0</v>
      </c>
      <c r="N28" s="67">
        <f t="shared" ref="N28" si="3">O28+P28+Q28+R28</f>
        <v>0</v>
      </c>
      <c r="O28" s="50">
        <v>0</v>
      </c>
      <c r="P28" s="50">
        <v>0</v>
      </c>
      <c r="Q28" s="50">
        <v>0</v>
      </c>
      <c r="R28" s="50">
        <v>0</v>
      </c>
      <c r="S28" s="67">
        <f t="shared" ref="S28" si="4">T28+U28+V28+W28</f>
        <v>0</v>
      </c>
      <c r="T28" s="50">
        <v>0</v>
      </c>
      <c r="U28" s="50">
        <v>0</v>
      </c>
      <c r="V28" s="50">
        <v>0</v>
      </c>
      <c r="W28" s="50">
        <v>0</v>
      </c>
      <c r="X28" s="35" t="s">
        <v>1</v>
      </c>
      <c r="Y28" s="35" t="s">
        <v>1</v>
      </c>
      <c r="Z28" s="35" t="s">
        <v>1</v>
      </c>
      <c r="AA28" s="35" t="s">
        <v>1</v>
      </c>
      <c r="AB28" s="35" t="s">
        <v>1</v>
      </c>
      <c r="AC28" s="35" t="s">
        <v>1</v>
      </c>
      <c r="AD28" s="35" t="s">
        <v>1</v>
      </c>
      <c r="AE28" s="35" t="s">
        <v>1</v>
      </c>
      <c r="AF28" s="35" t="s">
        <v>1</v>
      </c>
      <c r="AG28" s="35" t="s">
        <v>1</v>
      </c>
      <c r="AH28" s="35" t="s">
        <v>1</v>
      </c>
      <c r="AI28" s="35" t="s">
        <v>1</v>
      </c>
      <c r="AJ28" s="29"/>
      <c r="AK28" s="25"/>
    </row>
    <row r="29" spans="1:37" s="9" customFormat="1" ht="179.25" customHeight="1" x14ac:dyDescent="0.25">
      <c r="A29" s="68"/>
      <c r="B29" s="47" t="s">
        <v>141</v>
      </c>
      <c r="C29" s="35" t="s">
        <v>98</v>
      </c>
      <c r="D29" s="39" t="s">
        <v>101</v>
      </c>
      <c r="E29" s="35" t="s">
        <v>176</v>
      </c>
      <c r="F29" s="48">
        <v>45658</v>
      </c>
      <c r="G29" s="48">
        <v>46752</v>
      </c>
      <c r="H29" s="49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35" t="s">
        <v>1</v>
      </c>
      <c r="Y29" s="35" t="s">
        <v>1</v>
      </c>
      <c r="Z29" s="35" t="s">
        <v>1</v>
      </c>
      <c r="AA29" s="35" t="s">
        <v>1</v>
      </c>
      <c r="AB29" s="35" t="s">
        <v>1</v>
      </c>
      <c r="AC29" s="35" t="s">
        <v>1</v>
      </c>
      <c r="AD29" s="35" t="s">
        <v>1</v>
      </c>
      <c r="AE29" s="35" t="s">
        <v>1</v>
      </c>
      <c r="AF29" s="35" t="s">
        <v>1</v>
      </c>
      <c r="AG29" s="35" t="s">
        <v>1</v>
      </c>
      <c r="AH29" s="35" t="s">
        <v>1</v>
      </c>
      <c r="AI29" s="35" t="s">
        <v>1</v>
      </c>
      <c r="AJ29" s="29"/>
      <c r="AK29" s="25"/>
    </row>
    <row r="30" spans="1:37" s="9" customFormat="1" ht="37.5" customHeight="1" x14ac:dyDescent="0.25">
      <c r="A30" s="146" t="s">
        <v>84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5"/>
      <c r="AJ30" s="29"/>
      <c r="AK30" s="25"/>
    </row>
    <row r="31" spans="1:37" s="9" customFormat="1" ht="99.75" x14ac:dyDescent="0.25">
      <c r="A31" s="68" t="s">
        <v>116</v>
      </c>
      <c r="B31" s="69" t="s">
        <v>89</v>
      </c>
      <c r="C31" s="131" t="s">
        <v>98</v>
      </c>
      <c r="D31" s="65" t="s">
        <v>195</v>
      </c>
      <c r="E31" s="152" t="s">
        <v>6</v>
      </c>
      <c r="F31" s="43">
        <v>45658</v>
      </c>
      <c r="G31" s="43">
        <v>46752</v>
      </c>
      <c r="H31" s="44">
        <f>I31</f>
        <v>0</v>
      </c>
      <c r="I31" s="45">
        <f>K31</f>
        <v>0</v>
      </c>
      <c r="J31" s="45"/>
      <c r="K31" s="45">
        <f>K32</f>
        <v>0</v>
      </c>
      <c r="L31" s="50"/>
      <c r="M31" s="50"/>
      <c r="N31" s="45">
        <f>P31</f>
        <v>0</v>
      </c>
      <c r="O31" s="45"/>
      <c r="P31" s="45">
        <f>P32</f>
        <v>0</v>
      </c>
      <c r="Q31" s="45"/>
      <c r="R31" s="45"/>
      <c r="S31" s="45">
        <f>U31</f>
        <v>0</v>
      </c>
      <c r="T31" s="45"/>
      <c r="U31" s="45">
        <f>U32</f>
        <v>0</v>
      </c>
      <c r="V31" s="45"/>
      <c r="W31" s="45"/>
      <c r="X31" s="41" t="s">
        <v>1</v>
      </c>
      <c r="Y31" s="41" t="s">
        <v>1</v>
      </c>
      <c r="Z31" s="41" t="s">
        <v>1</v>
      </c>
      <c r="AA31" s="41" t="s">
        <v>1</v>
      </c>
      <c r="AB31" s="41" t="s">
        <v>1</v>
      </c>
      <c r="AC31" s="41" t="s">
        <v>1</v>
      </c>
      <c r="AD31" s="41" t="s">
        <v>1</v>
      </c>
      <c r="AE31" s="41" t="s">
        <v>1</v>
      </c>
      <c r="AF31" s="41" t="s">
        <v>1</v>
      </c>
      <c r="AG31" s="41" t="s">
        <v>1</v>
      </c>
      <c r="AH31" s="41" t="s">
        <v>1</v>
      </c>
      <c r="AI31" s="41" t="s">
        <v>1</v>
      </c>
      <c r="AJ31" s="29"/>
      <c r="AK31" s="25"/>
    </row>
    <row r="32" spans="1:37" s="9" customFormat="1" ht="90" x14ac:dyDescent="0.25">
      <c r="A32" s="68" t="s">
        <v>117</v>
      </c>
      <c r="B32" s="70" t="s">
        <v>94</v>
      </c>
      <c r="C32" s="131" t="s">
        <v>98</v>
      </c>
      <c r="D32" s="54" t="s">
        <v>196</v>
      </c>
      <c r="E32" s="198"/>
      <c r="F32" s="48">
        <v>45658</v>
      </c>
      <c r="G32" s="48">
        <v>46752</v>
      </c>
      <c r="H32" s="49">
        <f>I32</f>
        <v>0</v>
      </c>
      <c r="I32" s="50">
        <f>K32</f>
        <v>0</v>
      </c>
      <c r="J32" s="50"/>
      <c r="K32" s="50">
        <v>0</v>
      </c>
      <c r="L32" s="50"/>
      <c r="M32" s="50"/>
      <c r="N32" s="50">
        <f>P32</f>
        <v>0</v>
      </c>
      <c r="O32" s="50"/>
      <c r="P32" s="50">
        <v>0</v>
      </c>
      <c r="Q32" s="50"/>
      <c r="R32" s="50"/>
      <c r="S32" s="50">
        <f>U32</f>
        <v>0</v>
      </c>
      <c r="T32" s="50"/>
      <c r="U32" s="50">
        <v>0</v>
      </c>
      <c r="V32" s="50"/>
      <c r="W32" s="50"/>
      <c r="X32" s="35" t="s">
        <v>1</v>
      </c>
      <c r="Y32" s="35" t="s">
        <v>1</v>
      </c>
      <c r="Z32" s="35" t="s">
        <v>1</v>
      </c>
      <c r="AA32" s="35" t="s">
        <v>1</v>
      </c>
      <c r="AB32" s="35" t="s">
        <v>1</v>
      </c>
      <c r="AC32" s="35" t="s">
        <v>1</v>
      </c>
      <c r="AD32" s="35" t="s">
        <v>1</v>
      </c>
      <c r="AE32" s="35" t="s">
        <v>1</v>
      </c>
      <c r="AF32" s="35" t="s">
        <v>1</v>
      </c>
      <c r="AG32" s="35" t="s">
        <v>1</v>
      </c>
      <c r="AH32" s="35" t="s">
        <v>1</v>
      </c>
      <c r="AI32" s="35" t="s">
        <v>1</v>
      </c>
      <c r="AJ32" s="29"/>
      <c r="AK32" s="25"/>
    </row>
    <row r="33" spans="1:37" s="9" customFormat="1" ht="75" x14ac:dyDescent="0.25">
      <c r="A33" s="68"/>
      <c r="B33" s="70" t="s">
        <v>142</v>
      </c>
      <c r="C33" s="131" t="s">
        <v>98</v>
      </c>
      <c r="D33" s="54" t="s">
        <v>197</v>
      </c>
      <c r="E33" s="198"/>
      <c r="F33" s="48">
        <v>45658</v>
      </c>
      <c r="G33" s="48">
        <v>46752</v>
      </c>
      <c r="H33" s="49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35" t="s">
        <v>1</v>
      </c>
      <c r="Y33" s="35" t="s">
        <v>1</v>
      </c>
      <c r="Z33" s="35" t="s">
        <v>1</v>
      </c>
      <c r="AA33" s="35" t="s">
        <v>1</v>
      </c>
      <c r="AB33" s="35" t="s">
        <v>1</v>
      </c>
      <c r="AC33" s="35" t="s">
        <v>1</v>
      </c>
      <c r="AD33" s="35" t="s">
        <v>1</v>
      </c>
      <c r="AE33" s="35" t="s">
        <v>1</v>
      </c>
      <c r="AF33" s="35" t="s">
        <v>1</v>
      </c>
      <c r="AG33" s="35" t="s">
        <v>1</v>
      </c>
      <c r="AH33" s="35" t="s">
        <v>1</v>
      </c>
      <c r="AI33" s="35" t="s">
        <v>1</v>
      </c>
      <c r="AJ33" s="29"/>
      <c r="AK33" s="25"/>
    </row>
    <row r="34" spans="1:37" s="9" customFormat="1" ht="75" x14ac:dyDescent="0.25">
      <c r="A34" s="68" t="s">
        <v>118</v>
      </c>
      <c r="B34" s="70" t="s">
        <v>178</v>
      </c>
      <c r="C34" s="131" t="s">
        <v>98</v>
      </c>
      <c r="D34" s="54" t="s">
        <v>197</v>
      </c>
      <c r="E34" s="198"/>
      <c r="F34" s="48">
        <v>45658</v>
      </c>
      <c r="G34" s="48">
        <v>46752</v>
      </c>
      <c r="H34" s="49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35" t="s">
        <v>1</v>
      </c>
      <c r="Y34" s="35" t="s">
        <v>1</v>
      </c>
      <c r="Z34" s="35" t="s">
        <v>1</v>
      </c>
      <c r="AA34" s="35" t="s">
        <v>1</v>
      </c>
      <c r="AB34" s="35" t="s">
        <v>1</v>
      </c>
      <c r="AC34" s="35" t="s">
        <v>1</v>
      </c>
      <c r="AD34" s="35" t="s">
        <v>1</v>
      </c>
      <c r="AE34" s="35" t="s">
        <v>1</v>
      </c>
      <c r="AF34" s="35" t="s">
        <v>1</v>
      </c>
      <c r="AG34" s="35" t="s">
        <v>1</v>
      </c>
      <c r="AH34" s="35" t="s">
        <v>1</v>
      </c>
      <c r="AI34" s="35" t="s">
        <v>1</v>
      </c>
      <c r="AJ34" s="29"/>
      <c r="AK34" s="25"/>
    </row>
    <row r="35" spans="1:37" s="9" customFormat="1" ht="75" x14ac:dyDescent="0.25">
      <c r="A35" s="68"/>
      <c r="B35" s="53" t="s">
        <v>179</v>
      </c>
      <c r="C35" s="131" t="s">
        <v>98</v>
      </c>
      <c r="D35" s="54" t="s">
        <v>197</v>
      </c>
      <c r="E35" s="144"/>
      <c r="F35" s="48">
        <v>45658</v>
      </c>
      <c r="G35" s="48">
        <v>46752</v>
      </c>
      <c r="H35" s="49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35" t="s">
        <v>1</v>
      </c>
      <c r="Y35" s="35" t="s">
        <v>1</v>
      </c>
      <c r="Z35" s="35" t="s">
        <v>1</v>
      </c>
      <c r="AA35" s="35" t="s">
        <v>1</v>
      </c>
      <c r="AB35" s="35" t="s">
        <v>1</v>
      </c>
      <c r="AC35" s="35" t="s">
        <v>1</v>
      </c>
      <c r="AD35" s="35" t="s">
        <v>1</v>
      </c>
      <c r="AE35" s="35" t="s">
        <v>1</v>
      </c>
      <c r="AF35" s="35" t="s">
        <v>1</v>
      </c>
      <c r="AG35" s="35" t="s">
        <v>1</v>
      </c>
      <c r="AH35" s="35" t="s">
        <v>1</v>
      </c>
      <c r="AI35" s="35" t="s">
        <v>1</v>
      </c>
      <c r="AJ35" s="29"/>
      <c r="AK35" s="25"/>
    </row>
    <row r="36" spans="1:37" s="9" customFormat="1" ht="159" customHeight="1" x14ac:dyDescent="0.25">
      <c r="A36" s="68" t="s">
        <v>119</v>
      </c>
      <c r="B36" s="71" t="s">
        <v>103</v>
      </c>
      <c r="C36" s="131" t="s">
        <v>98</v>
      </c>
      <c r="D36" s="65" t="s">
        <v>197</v>
      </c>
      <c r="E36" s="137" t="s">
        <v>6</v>
      </c>
      <c r="F36" s="43">
        <v>45658</v>
      </c>
      <c r="G36" s="43">
        <v>46752</v>
      </c>
      <c r="H36" s="49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35" t="s">
        <v>1</v>
      </c>
      <c r="Y36" s="35" t="s">
        <v>1</v>
      </c>
      <c r="Z36" s="35" t="s">
        <v>1</v>
      </c>
      <c r="AA36" s="35" t="s">
        <v>1</v>
      </c>
      <c r="AB36" s="35" t="s">
        <v>1</v>
      </c>
      <c r="AC36" s="35" t="s">
        <v>1</v>
      </c>
      <c r="AD36" s="35" t="s">
        <v>1</v>
      </c>
      <c r="AE36" s="35" t="s">
        <v>1</v>
      </c>
      <c r="AF36" s="35" t="s">
        <v>1</v>
      </c>
      <c r="AG36" s="35" t="s">
        <v>1</v>
      </c>
      <c r="AH36" s="35" t="s">
        <v>1</v>
      </c>
      <c r="AI36" s="35" t="s">
        <v>1</v>
      </c>
      <c r="AJ36" s="29"/>
      <c r="AK36" s="25"/>
    </row>
    <row r="37" spans="1:37" s="9" customFormat="1" ht="75" x14ac:dyDescent="0.25">
      <c r="A37" s="68" t="s">
        <v>121</v>
      </c>
      <c r="B37" s="53" t="s">
        <v>85</v>
      </c>
      <c r="C37" s="131" t="s">
        <v>98</v>
      </c>
      <c r="D37" s="54" t="s">
        <v>197</v>
      </c>
      <c r="E37" s="138"/>
      <c r="F37" s="48">
        <v>45658</v>
      </c>
      <c r="G37" s="48">
        <v>46752</v>
      </c>
      <c r="H37" s="49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35" t="s">
        <v>1</v>
      </c>
      <c r="Y37" s="35" t="s">
        <v>1</v>
      </c>
      <c r="Z37" s="35" t="s">
        <v>1</v>
      </c>
      <c r="AA37" s="35" t="s">
        <v>1</v>
      </c>
      <c r="AB37" s="35" t="s">
        <v>1</v>
      </c>
      <c r="AC37" s="35" t="s">
        <v>1</v>
      </c>
      <c r="AD37" s="35" t="s">
        <v>1</v>
      </c>
      <c r="AE37" s="35" t="s">
        <v>1</v>
      </c>
      <c r="AF37" s="35" t="s">
        <v>1</v>
      </c>
      <c r="AG37" s="35" t="s">
        <v>1</v>
      </c>
      <c r="AH37" s="35" t="s">
        <v>1</v>
      </c>
      <c r="AI37" s="35" t="s">
        <v>1</v>
      </c>
      <c r="AJ37" s="29"/>
      <c r="AK37" s="25"/>
    </row>
    <row r="38" spans="1:37" s="9" customFormat="1" ht="75" x14ac:dyDescent="0.25">
      <c r="A38" s="68" t="s">
        <v>122</v>
      </c>
      <c r="B38" s="53" t="s">
        <v>86</v>
      </c>
      <c r="C38" s="131" t="s">
        <v>98</v>
      </c>
      <c r="D38" s="54" t="s">
        <v>197</v>
      </c>
      <c r="E38" s="138"/>
      <c r="F38" s="48">
        <v>45658</v>
      </c>
      <c r="G38" s="48">
        <v>46752</v>
      </c>
      <c r="H38" s="49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35" t="s">
        <v>1</v>
      </c>
      <c r="Y38" s="35" t="s">
        <v>1</v>
      </c>
      <c r="Z38" s="35" t="s">
        <v>1</v>
      </c>
      <c r="AA38" s="35" t="s">
        <v>1</v>
      </c>
      <c r="AB38" s="35" t="s">
        <v>1</v>
      </c>
      <c r="AC38" s="35" t="s">
        <v>1</v>
      </c>
      <c r="AD38" s="35" t="s">
        <v>1</v>
      </c>
      <c r="AE38" s="35" t="s">
        <v>1</v>
      </c>
      <c r="AF38" s="35" t="s">
        <v>1</v>
      </c>
      <c r="AG38" s="35" t="s">
        <v>1</v>
      </c>
      <c r="AH38" s="35" t="s">
        <v>1</v>
      </c>
      <c r="AI38" s="35" t="s">
        <v>1</v>
      </c>
      <c r="AJ38" s="29"/>
      <c r="AK38" s="25"/>
    </row>
    <row r="39" spans="1:37" s="9" customFormat="1" ht="94.5" customHeight="1" x14ac:dyDescent="0.25">
      <c r="A39" s="68"/>
      <c r="B39" s="53" t="s">
        <v>143</v>
      </c>
      <c r="C39" s="131" t="s">
        <v>98</v>
      </c>
      <c r="D39" s="54" t="s">
        <v>197</v>
      </c>
      <c r="E39" s="139"/>
      <c r="F39" s="48">
        <v>45658</v>
      </c>
      <c r="G39" s="48">
        <v>46752</v>
      </c>
      <c r="H39" s="49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35" t="s">
        <v>1</v>
      </c>
      <c r="Y39" s="35" t="s">
        <v>1</v>
      </c>
      <c r="Z39" s="35" t="s">
        <v>1</v>
      </c>
      <c r="AA39" s="35" t="s">
        <v>1</v>
      </c>
      <c r="AB39" s="35" t="s">
        <v>1</v>
      </c>
      <c r="AC39" s="35" t="s">
        <v>1</v>
      </c>
      <c r="AD39" s="35" t="s">
        <v>1</v>
      </c>
      <c r="AE39" s="35" t="s">
        <v>1</v>
      </c>
      <c r="AF39" s="35" t="s">
        <v>1</v>
      </c>
      <c r="AG39" s="35" t="s">
        <v>1</v>
      </c>
      <c r="AH39" s="35" t="s">
        <v>1</v>
      </c>
      <c r="AI39" s="35" t="s">
        <v>1</v>
      </c>
      <c r="AJ39" s="29"/>
      <c r="AK39" s="25"/>
    </row>
    <row r="40" spans="1:37" s="9" customFormat="1" ht="25.5" customHeight="1" x14ac:dyDescent="0.25">
      <c r="A40" s="146" t="s">
        <v>155</v>
      </c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5"/>
      <c r="AJ40" s="29"/>
      <c r="AK40" s="25"/>
    </row>
    <row r="41" spans="1:37" s="9" customFormat="1" ht="135" x14ac:dyDescent="0.25">
      <c r="A41" s="68" t="s">
        <v>21</v>
      </c>
      <c r="B41" s="69" t="s">
        <v>156</v>
      </c>
      <c r="C41" s="41" t="s">
        <v>201</v>
      </c>
      <c r="D41" s="59" t="s">
        <v>190</v>
      </c>
      <c r="E41" s="35" t="s">
        <v>6</v>
      </c>
      <c r="F41" s="43">
        <v>45658</v>
      </c>
      <c r="G41" s="43">
        <v>46752</v>
      </c>
      <c r="H41" s="49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35" t="s">
        <v>1</v>
      </c>
      <c r="Y41" s="35" t="s">
        <v>1</v>
      </c>
      <c r="Z41" s="35" t="s">
        <v>1</v>
      </c>
      <c r="AA41" s="35" t="s">
        <v>1</v>
      </c>
      <c r="AB41" s="35" t="s">
        <v>1</v>
      </c>
      <c r="AC41" s="35" t="s">
        <v>1</v>
      </c>
      <c r="AD41" s="35" t="s">
        <v>1</v>
      </c>
      <c r="AE41" s="35" t="s">
        <v>1</v>
      </c>
      <c r="AF41" s="35" t="s">
        <v>1</v>
      </c>
      <c r="AG41" s="35" t="s">
        <v>1</v>
      </c>
      <c r="AH41" s="35" t="s">
        <v>1</v>
      </c>
      <c r="AI41" s="35" t="s">
        <v>1</v>
      </c>
      <c r="AJ41" s="29"/>
      <c r="AK41" s="25"/>
    </row>
    <row r="42" spans="1:37" s="9" customFormat="1" ht="182.25" customHeight="1" x14ac:dyDescent="0.25">
      <c r="A42" s="68" t="s">
        <v>123</v>
      </c>
      <c r="B42" s="53" t="s">
        <v>157</v>
      </c>
      <c r="C42" s="35" t="s">
        <v>201</v>
      </c>
      <c r="D42" s="59" t="s">
        <v>190</v>
      </c>
      <c r="E42" s="156" t="s">
        <v>6</v>
      </c>
      <c r="F42" s="48">
        <v>45658</v>
      </c>
      <c r="G42" s="48">
        <v>46752</v>
      </c>
      <c r="H42" s="49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35" t="s">
        <v>1</v>
      </c>
      <c r="Y42" s="35" t="s">
        <v>1</v>
      </c>
      <c r="Z42" s="35" t="s">
        <v>1</v>
      </c>
      <c r="AA42" s="35" t="s">
        <v>1</v>
      </c>
      <c r="AB42" s="35" t="s">
        <v>1</v>
      </c>
      <c r="AC42" s="35" t="s">
        <v>1</v>
      </c>
      <c r="AD42" s="35" t="s">
        <v>1</v>
      </c>
      <c r="AE42" s="35" t="s">
        <v>1</v>
      </c>
      <c r="AF42" s="35" t="s">
        <v>1</v>
      </c>
      <c r="AG42" s="35" t="s">
        <v>1</v>
      </c>
      <c r="AH42" s="35" t="s">
        <v>1</v>
      </c>
      <c r="AI42" s="35" t="s">
        <v>1</v>
      </c>
      <c r="AJ42" s="29"/>
      <c r="AK42" s="25"/>
    </row>
    <row r="43" spans="1:37" s="9" customFormat="1" ht="187.5" customHeight="1" x14ac:dyDescent="0.25">
      <c r="A43" s="68"/>
      <c r="B43" s="53" t="s">
        <v>158</v>
      </c>
      <c r="C43" s="35" t="s">
        <v>201</v>
      </c>
      <c r="D43" s="59" t="s">
        <v>190</v>
      </c>
      <c r="E43" s="156"/>
      <c r="F43" s="48">
        <v>45658</v>
      </c>
      <c r="G43" s="48">
        <v>46752</v>
      </c>
      <c r="H43" s="49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35" t="s">
        <v>1</v>
      </c>
      <c r="Y43" s="35" t="s">
        <v>1</v>
      </c>
      <c r="Z43" s="35" t="s">
        <v>1</v>
      </c>
      <c r="AA43" s="35" t="s">
        <v>1</v>
      </c>
      <c r="AB43" s="35" t="s">
        <v>1</v>
      </c>
      <c r="AC43" s="35" t="s">
        <v>1</v>
      </c>
      <c r="AD43" s="35" t="s">
        <v>1</v>
      </c>
      <c r="AE43" s="35" t="s">
        <v>1</v>
      </c>
      <c r="AF43" s="35" t="s">
        <v>1</v>
      </c>
      <c r="AG43" s="35" t="s">
        <v>1</v>
      </c>
      <c r="AH43" s="35" t="s">
        <v>1</v>
      </c>
      <c r="AI43" s="35" t="s">
        <v>1</v>
      </c>
      <c r="AJ43" s="29"/>
      <c r="AK43" s="25"/>
    </row>
    <row r="44" spans="1:37" s="9" customFormat="1" ht="171" customHeight="1" x14ac:dyDescent="0.25">
      <c r="A44" s="68" t="s">
        <v>42</v>
      </c>
      <c r="B44" s="53" t="s">
        <v>159</v>
      </c>
      <c r="C44" s="35" t="s">
        <v>201</v>
      </c>
      <c r="D44" s="59" t="s">
        <v>190</v>
      </c>
      <c r="E44" s="157" t="s">
        <v>6</v>
      </c>
      <c r="F44" s="48">
        <v>45658</v>
      </c>
      <c r="G44" s="48">
        <v>46752</v>
      </c>
      <c r="H44" s="49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35" t="s">
        <v>1</v>
      </c>
      <c r="Y44" s="35" t="s">
        <v>1</v>
      </c>
      <c r="Z44" s="35" t="s">
        <v>1</v>
      </c>
      <c r="AA44" s="35" t="s">
        <v>1</v>
      </c>
      <c r="AB44" s="35" t="s">
        <v>1</v>
      </c>
      <c r="AC44" s="35" t="s">
        <v>1</v>
      </c>
      <c r="AD44" s="35" t="s">
        <v>1</v>
      </c>
      <c r="AE44" s="35" t="s">
        <v>1</v>
      </c>
      <c r="AF44" s="35" t="s">
        <v>1</v>
      </c>
      <c r="AG44" s="35" t="s">
        <v>1</v>
      </c>
      <c r="AH44" s="35" t="s">
        <v>1</v>
      </c>
      <c r="AI44" s="35" t="s">
        <v>1</v>
      </c>
      <c r="AJ44" s="29"/>
      <c r="AK44" s="25"/>
    </row>
    <row r="45" spans="1:37" s="9" customFormat="1" ht="181.5" customHeight="1" x14ac:dyDescent="0.25">
      <c r="A45" s="68"/>
      <c r="B45" s="53" t="s">
        <v>160</v>
      </c>
      <c r="C45" s="35" t="s">
        <v>201</v>
      </c>
      <c r="D45" s="59" t="s">
        <v>190</v>
      </c>
      <c r="E45" s="158"/>
      <c r="F45" s="48">
        <v>45658</v>
      </c>
      <c r="G45" s="48">
        <v>46752</v>
      </c>
      <c r="H45" s="49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35" t="s">
        <v>1</v>
      </c>
      <c r="Y45" s="35" t="s">
        <v>1</v>
      </c>
      <c r="Z45" s="35" t="s">
        <v>1</v>
      </c>
      <c r="AA45" s="35" t="s">
        <v>1</v>
      </c>
      <c r="AB45" s="35" t="s">
        <v>1</v>
      </c>
      <c r="AC45" s="35" t="s">
        <v>1</v>
      </c>
      <c r="AD45" s="35" t="s">
        <v>1</v>
      </c>
      <c r="AE45" s="35" t="s">
        <v>1</v>
      </c>
      <c r="AF45" s="35" t="s">
        <v>1</v>
      </c>
      <c r="AG45" s="35" t="s">
        <v>1</v>
      </c>
      <c r="AH45" s="35" t="s">
        <v>1</v>
      </c>
      <c r="AI45" s="35" t="s">
        <v>1</v>
      </c>
      <c r="AJ45" s="29"/>
      <c r="AK45" s="25"/>
    </row>
    <row r="46" spans="1:37" s="9" customFormat="1" ht="39.75" customHeight="1" x14ac:dyDescent="0.25">
      <c r="A46" s="73"/>
      <c r="B46" s="74" t="s">
        <v>107</v>
      </c>
      <c r="C46" s="75"/>
      <c r="D46" s="75"/>
      <c r="E46" s="75"/>
      <c r="F46" s="76"/>
      <c r="G46" s="76"/>
      <c r="H46" s="77">
        <f>I46+N46+S46</f>
        <v>526.29999999999995</v>
      </c>
      <c r="I46" s="77">
        <f>J46+K46+L46+M46</f>
        <v>151.9</v>
      </c>
      <c r="J46" s="77">
        <f>J14+J27</f>
        <v>0</v>
      </c>
      <c r="K46" s="77">
        <f>K14+K27</f>
        <v>91.9</v>
      </c>
      <c r="L46" s="77">
        <f t="shared" ref="L46:W46" si="5">L14</f>
        <v>60</v>
      </c>
      <c r="M46" s="77">
        <f t="shared" si="5"/>
        <v>0</v>
      </c>
      <c r="N46" s="77">
        <f t="shared" si="5"/>
        <v>174.9</v>
      </c>
      <c r="O46" s="77">
        <f t="shared" si="5"/>
        <v>0</v>
      </c>
      <c r="P46" s="77">
        <f t="shared" si="5"/>
        <v>114.9</v>
      </c>
      <c r="Q46" s="77">
        <f t="shared" si="5"/>
        <v>60</v>
      </c>
      <c r="R46" s="77">
        <f t="shared" si="5"/>
        <v>0</v>
      </c>
      <c r="S46" s="77">
        <f t="shared" si="5"/>
        <v>199.5</v>
      </c>
      <c r="T46" s="77">
        <f t="shared" si="5"/>
        <v>0</v>
      </c>
      <c r="U46" s="77">
        <f t="shared" si="5"/>
        <v>139.5</v>
      </c>
      <c r="V46" s="77">
        <f t="shared" si="5"/>
        <v>60</v>
      </c>
      <c r="W46" s="77">
        <f t="shared" si="5"/>
        <v>0</v>
      </c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9"/>
      <c r="AJ46" s="29"/>
      <c r="AK46" s="25"/>
    </row>
    <row r="47" spans="1:37" ht="41.25" customHeight="1" x14ac:dyDescent="0.25">
      <c r="A47" s="140" t="s">
        <v>154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2"/>
      <c r="AJ47" s="26"/>
    </row>
    <row r="48" spans="1:37" ht="39.75" customHeight="1" x14ac:dyDescent="0.25">
      <c r="A48" s="145" t="s">
        <v>90</v>
      </c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2"/>
      <c r="AJ48" s="26"/>
    </row>
    <row r="49" spans="1:37" s="9" customFormat="1" ht="99.75" x14ac:dyDescent="0.25">
      <c r="A49" s="64" t="s">
        <v>21</v>
      </c>
      <c r="B49" s="69" t="s">
        <v>88</v>
      </c>
      <c r="C49" s="114" t="s">
        <v>98</v>
      </c>
      <c r="D49" s="65" t="s">
        <v>197</v>
      </c>
      <c r="E49" s="65" t="s">
        <v>37</v>
      </c>
      <c r="F49" s="43">
        <v>45658</v>
      </c>
      <c r="G49" s="43">
        <v>46752</v>
      </c>
      <c r="H49" s="44">
        <f>I49+N49+S49</f>
        <v>0</v>
      </c>
      <c r="I49" s="45">
        <f>J49+K49+L49+M49</f>
        <v>0</v>
      </c>
      <c r="J49" s="45">
        <f>J50</f>
        <v>0</v>
      </c>
      <c r="K49" s="45">
        <f t="shared" ref="K49" si="6">K50</f>
        <v>0</v>
      </c>
      <c r="L49" s="45">
        <f t="shared" ref="L49" si="7">L50</f>
        <v>0</v>
      </c>
      <c r="M49" s="45">
        <f t="shared" ref="M49" si="8">M50</f>
        <v>0</v>
      </c>
      <c r="N49" s="45">
        <f>O49+P49+Q49+R49</f>
        <v>0</v>
      </c>
      <c r="O49" s="45">
        <f>O50</f>
        <v>0</v>
      </c>
      <c r="P49" s="45">
        <f t="shared" ref="P49" si="9">P50</f>
        <v>0</v>
      </c>
      <c r="Q49" s="45">
        <f t="shared" ref="Q49" si="10">Q50</f>
        <v>0</v>
      </c>
      <c r="R49" s="45">
        <f t="shared" ref="R49" si="11">R50</f>
        <v>0</v>
      </c>
      <c r="S49" s="45">
        <f>T49+U49+V49+W49</f>
        <v>0</v>
      </c>
      <c r="T49" s="45">
        <f>T50</f>
        <v>0</v>
      </c>
      <c r="U49" s="45">
        <f t="shared" ref="U49:W49" si="12">U50</f>
        <v>0</v>
      </c>
      <c r="V49" s="45">
        <f t="shared" si="12"/>
        <v>0</v>
      </c>
      <c r="W49" s="45">
        <f t="shared" si="12"/>
        <v>0</v>
      </c>
      <c r="X49" s="35"/>
      <c r="Y49" s="35" t="s">
        <v>1</v>
      </c>
      <c r="Z49" s="35" t="s">
        <v>1</v>
      </c>
      <c r="AA49" s="35"/>
      <c r="AB49" s="35"/>
      <c r="AC49" s="35" t="s">
        <v>1</v>
      </c>
      <c r="AD49" s="35" t="s">
        <v>1</v>
      </c>
      <c r="AE49" s="35"/>
      <c r="AF49" s="35"/>
      <c r="AG49" s="35" t="s">
        <v>1</v>
      </c>
      <c r="AH49" s="35" t="s">
        <v>1</v>
      </c>
      <c r="AI49" s="23"/>
      <c r="AJ49" s="29"/>
      <c r="AK49" s="25"/>
    </row>
    <row r="50" spans="1:37" s="9" customFormat="1" ht="75" x14ac:dyDescent="0.25">
      <c r="A50" s="46" t="s">
        <v>123</v>
      </c>
      <c r="B50" s="53" t="s">
        <v>87</v>
      </c>
      <c r="C50" s="99" t="s">
        <v>98</v>
      </c>
      <c r="D50" s="54" t="s">
        <v>197</v>
      </c>
      <c r="E50" s="54" t="s">
        <v>37</v>
      </c>
      <c r="F50" s="48">
        <v>45658</v>
      </c>
      <c r="G50" s="48">
        <v>46752</v>
      </c>
      <c r="H50" s="49">
        <f>I50+N50+S50</f>
        <v>0</v>
      </c>
      <c r="I50" s="50">
        <f>J50+K50+L50+M50</f>
        <v>0</v>
      </c>
      <c r="J50" s="50">
        <v>0</v>
      </c>
      <c r="K50" s="50">
        <v>0</v>
      </c>
      <c r="L50" s="50">
        <v>0</v>
      </c>
      <c r="M50" s="50">
        <v>0</v>
      </c>
      <c r="N50" s="50">
        <f>O50+P50+Q50+R50</f>
        <v>0</v>
      </c>
      <c r="O50" s="50">
        <v>0</v>
      </c>
      <c r="P50" s="50">
        <v>0</v>
      </c>
      <c r="Q50" s="50">
        <v>0</v>
      </c>
      <c r="R50" s="50">
        <v>0</v>
      </c>
      <c r="S50" s="50">
        <f>T50+U50+V50+W50</f>
        <v>0</v>
      </c>
      <c r="T50" s="50">
        <v>0</v>
      </c>
      <c r="U50" s="50">
        <v>0</v>
      </c>
      <c r="V50" s="50">
        <v>0</v>
      </c>
      <c r="W50" s="50">
        <v>0</v>
      </c>
      <c r="X50" s="35"/>
      <c r="Y50" s="35" t="s">
        <v>1</v>
      </c>
      <c r="Z50" s="35" t="s">
        <v>1</v>
      </c>
      <c r="AA50" s="35"/>
      <c r="AB50" s="35"/>
      <c r="AC50" s="35" t="s">
        <v>1</v>
      </c>
      <c r="AD50" s="35" t="s">
        <v>1</v>
      </c>
      <c r="AE50" s="35"/>
      <c r="AF50" s="35"/>
      <c r="AG50" s="35" t="s">
        <v>1</v>
      </c>
      <c r="AH50" s="35" t="s">
        <v>1</v>
      </c>
      <c r="AI50" s="23"/>
      <c r="AJ50" s="29"/>
      <c r="AK50" s="25"/>
    </row>
    <row r="51" spans="1:37" s="9" customFormat="1" ht="120" x14ac:dyDescent="0.25">
      <c r="A51" s="46" t="s">
        <v>42</v>
      </c>
      <c r="B51" s="53" t="s">
        <v>180</v>
      </c>
      <c r="C51" s="54" t="s">
        <v>98</v>
      </c>
      <c r="D51" s="54" t="s">
        <v>197</v>
      </c>
      <c r="E51" s="54" t="s">
        <v>37</v>
      </c>
      <c r="F51" s="48">
        <v>45658</v>
      </c>
      <c r="G51" s="48">
        <v>46752</v>
      </c>
      <c r="H51" s="49">
        <f t="shared" ref="H51:H52" si="13">I51+N51+S51</f>
        <v>0</v>
      </c>
      <c r="I51" s="50">
        <f t="shared" ref="I51:I52" si="14">J51+K51+L51+M51</f>
        <v>0</v>
      </c>
      <c r="J51" s="50">
        <v>0</v>
      </c>
      <c r="K51" s="50">
        <v>0</v>
      </c>
      <c r="L51" s="50">
        <v>0</v>
      </c>
      <c r="M51" s="50">
        <v>0</v>
      </c>
      <c r="N51" s="50">
        <f t="shared" ref="N51:N52" si="15">O51+P51+Q51+R51</f>
        <v>0</v>
      </c>
      <c r="O51" s="50">
        <v>0</v>
      </c>
      <c r="P51" s="50">
        <v>0</v>
      </c>
      <c r="Q51" s="50">
        <v>0</v>
      </c>
      <c r="R51" s="50">
        <v>0</v>
      </c>
      <c r="S51" s="50">
        <f t="shared" ref="S51:S52" si="16">T51+U51+V51+W51</f>
        <v>0</v>
      </c>
      <c r="T51" s="50">
        <v>0</v>
      </c>
      <c r="U51" s="50">
        <v>0</v>
      </c>
      <c r="V51" s="50">
        <v>0</v>
      </c>
      <c r="W51" s="50">
        <v>0</v>
      </c>
      <c r="X51" s="35" t="s">
        <v>1</v>
      </c>
      <c r="Y51" s="35" t="s">
        <v>1</v>
      </c>
      <c r="Z51" s="35" t="s">
        <v>1</v>
      </c>
      <c r="AA51" s="35" t="s">
        <v>1</v>
      </c>
      <c r="AB51" s="35" t="s">
        <v>1</v>
      </c>
      <c r="AC51" s="35" t="s">
        <v>1</v>
      </c>
      <c r="AD51" s="35" t="s">
        <v>1</v>
      </c>
      <c r="AE51" s="35" t="s">
        <v>1</v>
      </c>
      <c r="AF51" s="35" t="s">
        <v>1</v>
      </c>
      <c r="AG51" s="35" t="s">
        <v>1</v>
      </c>
      <c r="AH51" s="35" t="s">
        <v>1</v>
      </c>
      <c r="AI51" s="23" t="s">
        <v>1</v>
      </c>
      <c r="AJ51" s="29"/>
      <c r="AK51" s="25"/>
    </row>
    <row r="52" spans="1:37" s="9" customFormat="1" ht="174" customHeight="1" x14ac:dyDescent="0.25">
      <c r="A52" s="46" t="s">
        <v>124</v>
      </c>
      <c r="B52" s="53" t="s">
        <v>92</v>
      </c>
      <c r="C52" s="54" t="s">
        <v>98</v>
      </c>
      <c r="D52" s="54" t="s">
        <v>197</v>
      </c>
      <c r="E52" s="54" t="s">
        <v>37</v>
      </c>
      <c r="F52" s="48">
        <v>45658</v>
      </c>
      <c r="G52" s="48">
        <v>46752</v>
      </c>
      <c r="H52" s="49">
        <f t="shared" si="13"/>
        <v>0</v>
      </c>
      <c r="I52" s="50">
        <f t="shared" si="14"/>
        <v>0</v>
      </c>
      <c r="J52" s="50">
        <v>0</v>
      </c>
      <c r="K52" s="50">
        <v>0</v>
      </c>
      <c r="L52" s="50">
        <v>0</v>
      </c>
      <c r="M52" s="50">
        <v>0</v>
      </c>
      <c r="N52" s="50">
        <f t="shared" si="15"/>
        <v>0</v>
      </c>
      <c r="O52" s="50">
        <v>0</v>
      </c>
      <c r="P52" s="50">
        <v>0</v>
      </c>
      <c r="Q52" s="50">
        <v>0</v>
      </c>
      <c r="R52" s="50">
        <v>0</v>
      </c>
      <c r="S52" s="50">
        <f t="shared" si="16"/>
        <v>0</v>
      </c>
      <c r="T52" s="50">
        <v>0</v>
      </c>
      <c r="U52" s="50">
        <v>0</v>
      </c>
      <c r="V52" s="50">
        <v>0</v>
      </c>
      <c r="W52" s="50">
        <v>0</v>
      </c>
      <c r="X52" s="35" t="s">
        <v>1</v>
      </c>
      <c r="Y52" s="35" t="s">
        <v>1</v>
      </c>
      <c r="Z52" s="35" t="s">
        <v>1</v>
      </c>
      <c r="AA52" s="35" t="s">
        <v>1</v>
      </c>
      <c r="AB52" s="35" t="s">
        <v>1</v>
      </c>
      <c r="AC52" s="35" t="s">
        <v>1</v>
      </c>
      <c r="AD52" s="35" t="s">
        <v>1</v>
      </c>
      <c r="AE52" s="35" t="s">
        <v>1</v>
      </c>
      <c r="AF52" s="35" t="s">
        <v>1</v>
      </c>
      <c r="AG52" s="35" t="s">
        <v>1</v>
      </c>
      <c r="AH52" s="35" t="s">
        <v>1</v>
      </c>
      <c r="AI52" s="23" t="s">
        <v>1</v>
      </c>
      <c r="AJ52" s="29"/>
      <c r="AK52" s="25"/>
    </row>
    <row r="53" spans="1:37" s="9" customFormat="1" ht="129.75" customHeight="1" x14ac:dyDescent="0.25">
      <c r="A53" s="46"/>
      <c r="B53" s="53" t="s">
        <v>208</v>
      </c>
      <c r="C53" s="54" t="s">
        <v>98</v>
      </c>
      <c r="D53" s="54" t="s">
        <v>197</v>
      </c>
      <c r="E53" s="80" t="s">
        <v>37</v>
      </c>
      <c r="F53" s="48">
        <v>45658</v>
      </c>
      <c r="G53" s="48">
        <v>46752</v>
      </c>
      <c r="H53" s="44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35"/>
      <c r="Y53" s="35" t="s">
        <v>1</v>
      </c>
      <c r="Z53" s="35" t="s">
        <v>1</v>
      </c>
      <c r="AA53" s="35"/>
      <c r="AB53" s="35"/>
      <c r="AC53" s="35" t="s">
        <v>1</v>
      </c>
      <c r="AD53" s="35" t="s">
        <v>1</v>
      </c>
      <c r="AE53" s="35"/>
      <c r="AF53" s="35"/>
      <c r="AG53" s="35" t="s">
        <v>1</v>
      </c>
      <c r="AH53" s="35" t="s">
        <v>1</v>
      </c>
      <c r="AI53" s="23"/>
      <c r="AJ53" s="29"/>
      <c r="AK53" s="25"/>
    </row>
    <row r="54" spans="1:37" s="9" customFormat="1" ht="39" customHeight="1" x14ac:dyDescent="0.25">
      <c r="A54" s="146" t="s">
        <v>102</v>
      </c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8"/>
      <c r="AJ54" s="29"/>
      <c r="AK54" s="25"/>
    </row>
    <row r="55" spans="1:37" s="9" customFormat="1" ht="99.75" x14ac:dyDescent="0.25">
      <c r="A55" s="81" t="s">
        <v>47</v>
      </c>
      <c r="B55" s="69" t="s">
        <v>93</v>
      </c>
      <c r="C55" s="65" t="s">
        <v>98</v>
      </c>
      <c r="D55" s="65" t="s">
        <v>197</v>
      </c>
      <c r="E55" s="54" t="s">
        <v>37</v>
      </c>
      <c r="F55" s="43">
        <v>45658</v>
      </c>
      <c r="G55" s="43">
        <v>46752</v>
      </c>
      <c r="H55" s="82">
        <f>I55+N55+S55</f>
        <v>0</v>
      </c>
      <c r="I55" s="82">
        <f>J55+K55+L55+M55</f>
        <v>0</v>
      </c>
      <c r="J55" s="82">
        <f>J56</f>
        <v>0</v>
      </c>
      <c r="K55" s="82">
        <f t="shared" ref="K55" si="17">K56</f>
        <v>0</v>
      </c>
      <c r="L55" s="82">
        <f t="shared" ref="L55" si="18">L56</f>
        <v>0</v>
      </c>
      <c r="M55" s="82">
        <f t="shared" ref="M55" si="19">M56</f>
        <v>0</v>
      </c>
      <c r="N55" s="82">
        <f>O55+P55+Q55+R55</f>
        <v>0</v>
      </c>
      <c r="O55" s="82">
        <f>O56</f>
        <v>0</v>
      </c>
      <c r="P55" s="82">
        <f t="shared" ref="P55" si="20">P56</f>
        <v>0</v>
      </c>
      <c r="Q55" s="82">
        <f t="shared" ref="Q55" si="21">Q56</f>
        <v>0</v>
      </c>
      <c r="R55" s="82">
        <f t="shared" ref="R55" si="22">R56</f>
        <v>0</v>
      </c>
      <c r="S55" s="82">
        <f>T55+U55+V55+W55</f>
        <v>0</v>
      </c>
      <c r="T55" s="82">
        <f>T56</f>
        <v>0</v>
      </c>
      <c r="U55" s="82">
        <f t="shared" ref="U55:W55" si="23">U56</f>
        <v>0</v>
      </c>
      <c r="V55" s="82">
        <f t="shared" si="23"/>
        <v>0</v>
      </c>
      <c r="W55" s="82">
        <f t="shared" si="23"/>
        <v>0</v>
      </c>
      <c r="X55" s="35" t="s">
        <v>1</v>
      </c>
      <c r="Y55" s="35" t="s">
        <v>1</v>
      </c>
      <c r="Z55" s="35" t="s">
        <v>1</v>
      </c>
      <c r="AA55" s="35" t="s">
        <v>1</v>
      </c>
      <c r="AB55" s="35" t="s">
        <v>1</v>
      </c>
      <c r="AC55" s="35" t="s">
        <v>1</v>
      </c>
      <c r="AD55" s="35" t="s">
        <v>1</v>
      </c>
      <c r="AE55" s="35" t="s">
        <v>1</v>
      </c>
      <c r="AF55" s="35" t="s">
        <v>1</v>
      </c>
      <c r="AG55" s="35" t="s">
        <v>1</v>
      </c>
      <c r="AH55" s="35" t="s">
        <v>1</v>
      </c>
      <c r="AI55" s="23" t="s">
        <v>1</v>
      </c>
      <c r="AJ55" s="29"/>
      <c r="AK55" s="25"/>
    </row>
    <row r="56" spans="1:37" s="9" customFormat="1" ht="123" hidden="1" customHeight="1" x14ac:dyDescent="0.25">
      <c r="A56" s="83" t="s">
        <v>48</v>
      </c>
      <c r="B56" s="53" t="s">
        <v>91</v>
      </c>
      <c r="C56" s="54" t="s">
        <v>98</v>
      </c>
      <c r="D56" s="54" t="s">
        <v>197</v>
      </c>
      <c r="E56" s="54" t="s">
        <v>37</v>
      </c>
      <c r="F56" s="48">
        <v>45658</v>
      </c>
      <c r="G56" s="48">
        <v>46752</v>
      </c>
      <c r="H56" s="84">
        <f>I56+N56+S56</f>
        <v>0</v>
      </c>
      <c r="I56" s="84">
        <f>J56+K56+L56+M56</f>
        <v>0</v>
      </c>
      <c r="J56" s="84">
        <v>0</v>
      </c>
      <c r="K56" s="84">
        <v>0</v>
      </c>
      <c r="L56" s="84">
        <v>0</v>
      </c>
      <c r="M56" s="84">
        <v>0</v>
      </c>
      <c r="N56" s="84">
        <f>O56+P56+Q56+R56</f>
        <v>0</v>
      </c>
      <c r="O56" s="84">
        <v>0</v>
      </c>
      <c r="P56" s="84">
        <v>0</v>
      </c>
      <c r="Q56" s="84">
        <v>0</v>
      </c>
      <c r="R56" s="84">
        <v>0</v>
      </c>
      <c r="S56" s="84">
        <f>T56+U56+V56+W56</f>
        <v>0</v>
      </c>
      <c r="T56" s="84">
        <v>0</v>
      </c>
      <c r="U56" s="84">
        <v>0</v>
      </c>
      <c r="V56" s="84">
        <v>0</v>
      </c>
      <c r="W56" s="84">
        <v>0</v>
      </c>
      <c r="X56" s="35" t="s">
        <v>1</v>
      </c>
      <c r="Y56" s="35" t="s">
        <v>1</v>
      </c>
      <c r="Z56" s="35" t="s">
        <v>1</v>
      </c>
      <c r="AA56" s="35" t="s">
        <v>1</v>
      </c>
      <c r="AB56" s="35" t="s">
        <v>1</v>
      </c>
      <c r="AC56" s="35" t="s">
        <v>1</v>
      </c>
      <c r="AD56" s="35" t="s">
        <v>1</v>
      </c>
      <c r="AE56" s="35" t="s">
        <v>1</v>
      </c>
      <c r="AF56" s="35" t="s">
        <v>1</v>
      </c>
      <c r="AG56" s="35" t="s">
        <v>1</v>
      </c>
      <c r="AH56" s="35" t="s">
        <v>1</v>
      </c>
      <c r="AI56" s="23" t="s">
        <v>1</v>
      </c>
      <c r="AJ56" s="29"/>
      <c r="AK56" s="25"/>
    </row>
    <row r="57" spans="1:37" s="9" customFormat="1" ht="119.25" hidden="1" customHeight="1" x14ac:dyDescent="0.25">
      <c r="A57" s="85"/>
      <c r="B57" s="53" t="s">
        <v>144</v>
      </c>
      <c r="C57" s="54" t="s">
        <v>98</v>
      </c>
      <c r="D57" s="54" t="s">
        <v>197</v>
      </c>
      <c r="E57" s="54" t="s">
        <v>37</v>
      </c>
      <c r="F57" s="48">
        <v>45658</v>
      </c>
      <c r="G57" s="48">
        <v>46752</v>
      </c>
      <c r="H57" s="86"/>
      <c r="I57" s="86"/>
      <c r="J57" s="72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35" t="s">
        <v>1</v>
      </c>
      <c r="Y57" s="35" t="s">
        <v>1</v>
      </c>
      <c r="Z57" s="35" t="s">
        <v>1</v>
      </c>
      <c r="AA57" s="35" t="s">
        <v>1</v>
      </c>
      <c r="AB57" s="35" t="s">
        <v>1</v>
      </c>
      <c r="AC57" s="35" t="s">
        <v>1</v>
      </c>
      <c r="AD57" s="35" t="s">
        <v>1</v>
      </c>
      <c r="AE57" s="35" t="s">
        <v>1</v>
      </c>
      <c r="AF57" s="35" t="s">
        <v>1</v>
      </c>
      <c r="AG57" s="35" t="s">
        <v>1</v>
      </c>
      <c r="AH57" s="35" t="s">
        <v>1</v>
      </c>
      <c r="AI57" s="23" t="s">
        <v>1</v>
      </c>
      <c r="AJ57" s="29"/>
      <c r="AK57" s="25"/>
    </row>
    <row r="58" spans="1:37" s="9" customFormat="1" ht="33" customHeight="1" x14ac:dyDescent="0.25">
      <c r="A58" s="87"/>
      <c r="B58" s="88" t="s">
        <v>7</v>
      </c>
      <c r="C58" s="89"/>
      <c r="D58" s="90"/>
      <c r="E58" s="89"/>
      <c r="F58" s="89"/>
      <c r="G58" s="89"/>
      <c r="H58" s="91">
        <f>I58+N58+S58</f>
        <v>0</v>
      </c>
      <c r="I58" s="91">
        <f t="shared" ref="I58:R58" si="24">I49+I55</f>
        <v>0</v>
      </c>
      <c r="J58" s="91">
        <f t="shared" si="24"/>
        <v>0</v>
      </c>
      <c r="K58" s="91">
        <f t="shared" si="24"/>
        <v>0</v>
      </c>
      <c r="L58" s="91">
        <f t="shared" si="24"/>
        <v>0</v>
      </c>
      <c r="M58" s="91">
        <f t="shared" si="24"/>
        <v>0</v>
      </c>
      <c r="N58" s="91">
        <f t="shared" si="24"/>
        <v>0</v>
      </c>
      <c r="O58" s="91">
        <f t="shared" si="24"/>
        <v>0</v>
      </c>
      <c r="P58" s="91">
        <f t="shared" si="24"/>
        <v>0</v>
      </c>
      <c r="Q58" s="91">
        <f t="shared" si="24"/>
        <v>0</v>
      </c>
      <c r="R58" s="91">
        <f t="shared" si="24"/>
        <v>0</v>
      </c>
      <c r="S58" s="91">
        <f t="shared" ref="S58:W58" si="25">S49+S55</f>
        <v>0</v>
      </c>
      <c r="T58" s="91">
        <f t="shared" si="25"/>
        <v>0</v>
      </c>
      <c r="U58" s="91">
        <f t="shared" si="25"/>
        <v>0</v>
      </c>
      <c r="V58" s="91">
        <f t="shared" si="25"/>
        <v>0</v>
      </c>
      <c r="W58" s="91">
        <f t="shared" si="25"/>
        <v>0</v>
      </c>
      <c r="X58" s="92"/>
      <c r="Y58" s="92" t="s">
        <v>1</v>
      </c>
      <c r="Z58" s="92" t="s">
        <v>1</v>
      </c>
      <c r="AA58" s="92"/>
      <c r="AB58" s="92"/>
      <c r="AC58" s="92" t="s">
        <v>1</v>
      </c>
      <c r="AD58" s="92" t="s">
        <v>1</v>
      </c>
      <c r="AE58" s="92"/>
      <c r="AF58" s="92"/>
      <c r="AG58" s="92" t="s">
        <v>1</v>
      </c>
      <c r="AH58" s="92" t="s">
        <v>1</v>
      </c>
      <c r="AI58" s="93"/>
      <c r="AJ58" s="29"/>
      <c r="AK58" s="25"/>
    </row>
    <row r="59" spans="1:37" ht="30" customHeight="1" x14ac:dyDescent="0.25">
      <c r="A59" s="195" t="s">
        <v>57</v>
      </c>
      <c r="B59" s="196"/>
      <c r="C59" s="196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196"/>
      <c r="AF59" s="196"/>
      <c r="AG59" s="196"/>
      <c r="AH59" s="196"/>
      <c r="AI59" s="197"/>
      <c r="AJ59" s="26"/>
    </row>
    <row r="60" spans="1:37" ht="30.75" customHeight="1" x14ac:dyDescent="0.25">
      <c r="A60" s="159" t="s">
        <v>39</v>
      </c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26"/>
    </row>
    <row r="61" spans="1:37" ht="171" x14ac:dyDescent="0.25">
      <c r="A61" s="94" t="s">
        <v>34</v>
      </c>
      <c r="B61" s="95" t="s">
        <v>58</v>
      </c>
      <c r="C61" s="41" t="s">
        <v>203</v>
      </c>
      <c r="D61" s="96" t="s">
        <v>188</v>
      </c>
      <c r="E61" s="143" t="s">
        <v>8</v>
      </c>
      <c r="F61" s="43">
        <v>45658</v>
      </c>
      <c r="G61" s="43">
        <v>46752</v>
      </c>
      <c r="H61" s="44">
        <f>I61+N61+S61</f>
        <v>3072.2</v>
      </c>
      <c r="I61" s="45">
        <f>K61+L61</f>
        <v>1007.9</v>
      </c>
      <c r="J61" s="45">
        <f>J62+J64+J66+J68+J70+J72+J74+J76+J78+J80+J82+J84+J86+J88+J90</f>
        <v>0</v>
      </c>
      <c r="K61" s="45">
        <f t="shared" ref="K61:M61" si="26">K62+K64+K66+K68+K70+K72+K74+K76+K78+K80+K82+K84+K86+K88+K90</f>
        <v>882.9</v>
      </c>
      <c r="L61" s="45">
        <f t="shared" si="26"/>
        <v>125</v>
      </c>
      <c r="M61" s="45">
        <f t="shared" si="26"/>
        <v>0</v>
      </c>
      <c r="N61" s="45">
        <f>P61</f>
        <v>1018.9</v>
      </c>
      <c r="O61" s="45">
        <f>O62+O64+O66+O68+O70+O72+O74+O76+O78+O80+O82+O84+O86+O88+O90</f>
        <v>0</v>
      </c>
      <c r="P61" s="45">
        <f t="shared" ref="P61:R61" si="27">P62+P64+P66+P68+P70+P72+P74+P76+P78+P80+P82+P84+P86+P88+P90</f>
        <v>1018.9</v>
      </c>
      <c r="Q61" s="45">
        <f t="shared" si="27"/>
        <v>0</v>
      </c>
      <c r="R61" s="45">
        <f t="shared" si="27"/>
        <v>0</v>
      </c>
      <c r="S61" s="45">
        <f>U61</f>
        <v>1045.4000000000001</v>
      </c>
      <c r="T61" s="45">
        <f>T62+T64+T66+T68+T70+T72+T74+T76+T78+T80+T82+T84+T86+T88+T90</f>
        <v>0</v>
      </c>
      <c r="U61" s="45">
        <f t="shared" ref="U61:W61" si="28">U62+U64+U66+U68+U70+U72+U74+U76+U78+U80+U82+U84+U86+U88+U90</f>
        <v>1045.4000000000001</v>
      </c>
      <c r="V61" s="45">
        <f t="shared" si="28"/>
        <v>0</v>
      </c>
      <c r="W61" s="45">
        <f t="shared" si="28"/>
        <v>0</v>
      </c>
      <c r="X61" s="59" t="s">
        <v>1</v>
      </c>
      <c r="Y61" s="59" t="s">
        <v>1</v>
      </c>
      <c r="Z61" s="59" t="s">
        <v>1</v>
      </c>
      <c r="AA61" s="59" t="s">
        <v>1</v>
      </c>
      <c r="AB61" s="59" t="s">
        <v>1</v>
      </c>
      <c r="AC61" s="59" t="s">
        <v>1</v>
      </c>
      <c r="AD61" s="59" t="s">
        <v>1</v>
      </c>
      <c r="AE61" s="59" t="s">
        <v>1</v>
      </c>
      <c r="AF61" s="59" t="s">
        <v>1</v>
      </c>
      <c r="AG61" s="59" t="s">
        <v>1</v>
      </c>
      <c r="AH61" s="59" t="s">
        <v>1</v>
      </c>
      <c r="AI61" s="97" t="s">
        <v>1</v>
      </c>
      <c r="AJ61" s="26"/>
    </row>
    <row r="62" spans="1:37" ht="175.5" customHeight="1" x14ac:dyDescent="0.25">
      <c r="A62" s="98" t="s">
        <v>35</v>
      </c>
      <c r="B62" s="58" t="s">
        <v>146</v>
      </c>
      <c r="C62" s="131" t="s">
        <v>203</v>
      </c>
      <c r="D62" s="59" t="s">
        <v>188</v>
      </c>
      <c r="E62" s="149"/>
      <c r="F62" s="48">
        <v>45658</v>
      </c>
      <c r="G62" s="48">
        <v>46752</v>
      </c>
      <c r="H62" s="49">
        <f>I62+N62+S62</f>
        <v>240</v>
      </c>
      <c r="I62" s="50">
        <f>J62+K62+L62+M62</f>
        <v>80</v>
      </c>
      <c r="J62" s="50">
        <v>0</v>
      </c>
      <c r="K62" s="50">
        <v>80</v>
      </c>
      <c r="L62" s="50">
        <v>0</v>
      </c>
      <c r="M62" s="50">
        <v>0</v>
      </c>
      <c r="N62" s="50">
        <f>O62+P62+Q62+R62</f>
        <v>80</v>
      </c>
      <c r="O62" s="50">
        <v>0</v>
      </c>
      <c r="P62" s="50">
        <v>80</v>
      </c>
      <c r="Q62" s="50">
        <v>0</v>
      </c>
      <c r="R62" s="50">
        <v>0</v>
      </c>
      <c r="S62" s="50">
        <f>T62+U62+V62+W62</f>
        <v>80</v>
      </c>
      <c r="T62" s="50">
        <v>0</v>
      </c>
      <c r="U62" s="50">
        <v>80</v>
      </c>
      <c r="V62" s="50">
        <v>0</v>
      </c>
      <c r="W62" s="50">
        <v>0</v>
      </c>
      <c r="X62" s="59" t="s">
        <v>1</v>
      </c>
      <c r="Y62" s="59" t="s">
        <v>1</v>
      </c>
      <c r="Z62" s="59" t="s">
        <v>1</v>
      </c>
      <c r="AA62" s="59" t="s">
        <v>1</v>
      </c>
      <c r="AB62" s="59" t="s">
        <v>1</v>
      </c>
      <c r="AC62" s="59" t="s">
        <v>1</v>
      </c>
      <c r="AD62" s="59" t="s">
        <v>1</v>
      </c>
      <c r="AE62" s="59" t="s">
        <v>1</v>
      </c>
      <c r="AF62" s="59" t="s">
        <v>1</v>
      </c>
      <c r="AG62" s="59" t="s">
        <v>1</v>
      </c>
      <c r="AH62" s="59" t="s">
        <v>1</v>
      </c>
      <c r="AI62" s="97" t="s">
        <v>1</v>
      </c>
      <c r="AJ62" s="26"/>
    </row>
    <row r="63" spans="1:37" s="9" customFormat="1" ht="158.25" customHeight="1" x14ac:dyDescent="0.25">
      <c r="A63" s="46"/>
      <c r="B63" s="47" t="s">
        <v>209</v>
      </c>
      <c r="C63" s="99" t="s">
        <v>203</v>
      </c>
      <c r="D63" s="35" t="s">
        <v>188</v>
      </c>
      <c r="E63" s="149"/>
      <c r="F63" s="48">
        <v>45658</v>
      </c>
      <c r="G63" s="48">
        <v>46752</v>
      </c>
      <c r="H63" s="49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35" t="s">
        <v>1</v>
      </c>
      <c r="Y63" s="35" t="s">
        <v>1</v>
      </c>
      <c r="Z63" s="35" t="s">
        <v>1</v>
      </c>
      <c r="AA63" s="35" t="s">
        <v>1</v>
      </c>
      <c r="AB63" s="35" t="s">
        <v>1</v>
      </c>
      <c r="AC63" s="35" t="s">
        <v>1</v>
      </c>
      <c r="AD63" s="35" t="s">
        <v>1</v>
      </c>
      <c r="AE63" s="35" t="s">
        <v>1</v>
      </c>
      <c r="AF63" s="35" t="s">
        <v>1</v>
      </c>
      <c r="AG63" s="35" t="s">
        <v>1</v>
      </c>
      <c r="AH63" s="35" t="s">
        <v>1</v>
      </c>
      <c r="AI63" s="23" t="s">
        <v>1</v>
      </c>
      <c r="AJ63" s="29"/>
      <c r="AK63" s="25"/>
    </row>
    <row r="64" spans="1:37" s="9" customFormat="1" ht="183" customHeight="1" x14ac:dyDescent="0.25">
      <c r="A64" s="100" t="s">
        <v>125</v>
      </c>
      <c r="B64" s="47" t="s">
        <v>106</v>
      </c>
      <c r="C64" s="99" t="s">
        <v>203</v>
      </c>
      <c r="D64" s="59" t="s">
        <v>188</v>
      </c>
      <c r="E64" s="149"/>
      <c r="F64" s="48">
        <v>45658</v>
      </c>
      <c r="G64" s="48">
        <v>46752</v>
      </c>
      <c r="H64" s="49">
        <f>I64+N64+S64</f>
        <v>1500</v>
      </c>
      <c r="I64" s="50">
        <f>J64+K64+L64+M64</f>
        <v>500</v>
      </c>
      <c r="J64" s="50">
        <v>0</v>
      </c>
      <c r="K64" s="50">
        <v>500</v>
      </c>
      <c r="L64" s="50">
        <v>0</v>
      </c>
      <c r="M64" s="50">
        <v>0</v>
      </c>
      <c r="N64" s="50">
        <f>O64+P64+Q64+R64</f>
        <v>500</v>
      </c>
      <c r="O64" s="50">
        <v>0</v>
      </c>
      <c r="P64" s="50">
        <v>500</v>
      </c>
      <c r="Q64" s="50">
        <v>0</v>
      </c>
      <c r="R64" s="50">
        <v>0</v>
      </c>
      <c r="S64" s="50">
        <f>T64+U64+V64+W64</f>
        <v>500</v>
      </c>
      <c r="T64" s="50">
        <v>0</v>
      </c>
      <c r="U64" s="50">
        <v>500</v>
      </c>
      <c r="V64" s="50">
        <v>0</v>
      </c>
      <c r="W64" s="50">
        <v>0</v>
      </c>
      <c r="X64" s="35" t="s">
        <v>1</v>
      </c>
      <c r="Y64" s="35" t="s">
        <v>1</v>
      </c>
      <c r="Z64" s="35" t="s">
        <v>1</v>
      </c>
      <c r="AA64" s="35" t="s">
        <v>1</v>
      </c>
      <c r="AB64" s="35" t="s">
        <v>1</v>
      </c>
      <c r="AC64" s="35" t="s">
        <v>1</v>
      </c>
      <c r="AD64" s="35" t="s">
        <v>1</v>
      </c>
      <c r="AE64" s="35" t="s">
        <v>1</v>
      </c>
      <c r="AF64" s="35" t="s">
        <v>1</v>
      </c>
      <c r="AG64" s="35" t="s">
        <v>1</v>
      </c>
      <c r="AH64" s="35" t="s">
        <v>1</v>
      </c>
      <c r="AI64" s="23" t="s">
        <v>1</v>
      </c>
      <c r="AJ64" s="29"/>
      <c r="AK64" s="25"/>
    </row>
    <row r="65" spans="1:37" s="9" customFormat="1" ht="193.5" customHeight="1" x14ac:dyDescent="0.25">
      <c r="A65" s="101"/>
      <c r="B65" s="47" t="s">
        <v>210</v>
      </c>
      <c r="C65" s="99" t="s">
        <v>203</v>
      </c>
      <c r="D65" s="59" t="s">
        <v>188</v>
      </c>
      <c r="E65" s="150"/>
      <c r="F65" s="48">
        <v>45658</v>
      </c>
      <c r="G65" s="48">
        <v>46752</v>
      </c>
      <c r="H65" s="49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35" t="s">
        <v>1</v>
      </c>
      <c r="Y65" s="35" t="s">
        <v>1</v>
      </c>
      <c r="Z65" s="35" t="s">
        <v>1</v>
      </c>
      <c r="AA65" s="35" t="s">
        <v>1</v>
      </c>
      <c r="AB65" s="35" t="s">
        <v>1</v>
      </c>
      <c r="AC65" s="35" t="s">
        <v>1</v>
      </c>
      <c r="AD65" s="35" t="s">
        <v>1</v>
      </c>
      <c r="AE65" s="35" t="s">
        <v>1</v>
      </c>
      <c r="AF65" s="35" t="s">
        <v>1</v>
      </c>
      <c r="AG65" s="35" t="s">
        <v>1</v>
      </c>
      <c r="AH65" s="35" t="s">
        <v>1</v>
      </c>
      <c r="AI65" s="23" t="s">
        <v>1</v>
      </c>
      <c r="AJ65" s="29"/>
      <c r="AK65" s="25"/>
    </row>
    <row r="66" spans="1:37" s="8" customFormat="1" ht="121.5" customHeight="1" x14ac:dyDescent="0.25">
      <c r="A66" s="100" t="s">
        <v>126</v>
      </c>
      <c r="B66" s="47" t="s">
        <v>83</v>
      </c>
      <c r="C66" s="99" t="s">
        <v>201</v>
      </c>
      <c r="D66" s="102" t="s">
        <v>189</v>
      </c>
      <c r="E66" s="150"/>
      <c r="F66" s="48">
        <v>45658</v>
      </c>
      <c r="G66" s="48">
        <v>46752</v>
      </c>
      <c r="H66" s="49">
        <f>I66+N66+S66</f>
        <v>307.20000000000005</v>
      </c>
      <c r="I66" s="50">
        <f>K66</f>
        <v>2.9</v>
      </c>
      <c r="J66" s="50">
        <v>0</v>
      </c>
      <c r="K66" s="50">
        <v>2.9</v>
      </c>
      <c r="L66" s="50">
        <v>0</v>
      </c>
      <c r="M66" s="50">
        <v>0</v>
      </c>
      <c r="N66" s="50">
        <f>P66</f>
        <v>138.9</v>
      </c>
      <c r="O66" s="50">
        <v>0</v>
      </c>
      <c r="P66" s="50">
        <v>138.9</v>
      </c>
      <c r="Q66" s="50">
        <v>0</v>
      </c>
      <c r="R66" s="50">
        <v>0</v>
      </c>
      <c r="S66" s="50">
        <f>U66</f>
        <v>165.4</v>
      </c>
      <c r="T66" s="50">
        <v>0</v>
      </c>
      <c r="U66" s="50">
        <v>165.4</v>
      </c>
      <c r="V66" s="50">
        <v>0</v>
      </c>
      <c r="W66" s="50">
        <v>0</v>
      </c>
      <c r="X66" s="35"/>
      <c r="Y66" s="35"/>
      <c r="Z66" s="35"/>
      <c r="AA66" s="35" t="s">
        <v>1</v>
      </c>
      <c r="AB66" s="35"/>
      <c r="AC66" s="103"/>
      <c r="AD66" s="103"/>
      <c r="AE66" s="35" t="s">
        <v>1</v>
      </c>
      <c r="AF66" s="103"/>
      <c r="AG66" s="103"/>
      <c r="AH66" s="103"/>
      <c r="AI66" s="23" t="s">
        <v>1</v>
      </c>
      <c r="AJ66" s="30"/>
      <c r="AK66" s="31"/>
    </row>
    <row r="67" spans="1:37" ht="117" customHeight="1" x14ac:dyDescent="0.25">
      <c r="A67" s="104"/>
      <c r="B67" s="58" t="s">
        <v>211</v>
      </c>
      <c r="C67" s="99" t="s">
        <v>201</v>
      </c>
      <c r="D67" s="102" t="s">
        <v>189</v>
      </c>
      <c r="E67" s="150"/>
      <c r="F67" s="48">
        <v>45658</v>
      </c>
      <c r="G67" s="48">
        <v>46752</v>
      </c>
      <c r="H67" s="49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9"/>
      <c r="Y67" s="59"/>
      <c r="Z67" s="59"/>
      <c r="AA67" s="59" t="s">
        <v>1</v>
      </c>
      <c r="AB67" s="59"/>
      <c r="AC67" s="59"/>
      <c r="AD67" s="59"/>
      <c r="AE67" s="59" t="s">
        <v>1</v>
      </c>
      <c r="AF67" s="59"/>
      <c r="AG67" s="59"/>
      <c r="AH67" s="59"/>
      <c r="AI67" s="97" t="s">
        <v>1</v>
      </c>
      <c r="AJ67" s="26"/>
    </row>
    <row r="68" spans="1:37" ht="192.75" customHeight="1" x14ac:dyDescent="0.25">
      <c r="A68" s="100" t="s">
        <v>127</v>
      </c>
      <c r="B68" s="58" t="s">
        <v>59</v>
      </c>
      <c r="C68" s="99" t="s">
        <v>203</v>
      </c>
      <c r="D68" s="59" t="s">
        <v>188</v>
      </c>
      <c r="E68" s="150"/>
      <c r="F68" s="48">
        <v>45658</v>
      </c>
      <c r="G68" s="48">
        <v>46752</v>
      </c>
      <c r="H68" s="49">
        <f>I68+N68+S68</f>
        <v>900</v>
      </c>
      <c r="I68" s="50">
        <f>K68</f>
        <v>300</v>
      </c>
      <c r="J68" s="50">
        <v>0</v>
      </c>
      <c r="K68" s="50">
        <v>300</v>
      </c>
      <c r="L68" s="50">
        <v>0</v>
      </c>
      <c r="M68" s="50">
        <v>0</v>
      </c>
      <c r="N68" s="50">
        <f>P68</f>
        <v>300</v>
      </c>
      <c r="O68" s="50">
        <v>0</v>
      </c>
      <c r="P68" s="50">
        <v>300</v>
      </c>
      <c r="Q68" s="50">
        <v>0</v>
      </c>
      <c r="R68" s="50">
        <v>0</v>
      </c>
      <c r="S68" s="50">
        <f>U68</f>
        <v>300</v>
      </c>
      <c r="T68" s="50">
        <v>0</v>
      </c>
      <c r="U68" s="50">
        <v>300</v>
      </c>
      <c r="V68" s="50">
        <v>0</v>
      </c>
      <c r="W68" s="50">
        <v>0</v>
      </c>
      <c r="X68" s="59" t="s">
        <v>1</v>
      </c>
      <c r="Y68" s="59" t="s">
        <v>1</v>
      </c>
      <c r="Z68" s="59" t="s">
        <v>1</v>
      </c>
      <c r="AA68" s="59" t="s">
        <v>1</v>
      </c>
      <c r="AB68" s="59" t="s">
        <v>1</v>
      </c>
      <c r="AC68" s="59" t="s">
        <v>1</v>
      </c>
      <c r="AD68" s="59" t="s">
        <v>1</v>
      </c>
      <c r="AE68" s="59" t="s">
        <v>1</v>
      </c>
      <c r="AF68" s="59" t="s">
        <v>1</v>
      </c>
      <c r="AG68" s="59" t="s">
        <v>1</v>
      </c>
      <c r="AH68" s="59" t="s">
        <v>1</v>
      </c>
      <c r="AI68" s="97" t="s">
        <v>1</v>
      </c>
      <c r="AJ68" s="26"/>
    </row>
    <row r="69" spans="1:37" ht="195.75" customHeight="1" x14ac:dyDescent="0.25">
      <c r="A69" s="104"/>
      <c r="B69" s="58" t="s">
        <v>212</v>
      </c>
      <c r="C69" s="99" t="s">
        <v>203</v>
      </c>
      <c r="D69" s="59" t="s">
        <v>188</v>
      </c>
      <c r="E69" s="151"/>
      <c r="F69" s="48">
        <v>45658</v>
      </c>
      <c r="G69" s="48">
        <v>46752</v>
      </c>
      <c r="H69" s="49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9" t="s">
        <v>1</v>
      </c>
      <c r="Y69" s="59" t="s">
        <v>1</v>
      </c>
      <c r="Z69" s="59" t="s">
        <v>1</v>
      </c>
      <c r="AA69" s="59" t="s">
        <v>1</v>
      </c>
      <c r="AB69" s="59" t="s">
        <v>1</v>
      </c>
      <c r="AC69" s="59" t="s">
        <v>1</v>
      </c>
      <c r="AD69" s="59" t="s">
        <v>1</v>
      </c>
      <c r="AE69" s="59" t="s">
        <v>1</v>
      </c>
      <c r="AF69" s="59" t="s">
        <v>1</v>
      </c>
      <c r="AG69" s="59" t="s">
        <v>1</v>
      </c>
      <c r="AH69" s="59" t="s">
        <v>1</v>
      </c>
      <c r="AI69" s="97" t="s">
        <v>1</v>
      </c>
      <c r="AJ69" s="26"/>
    </row>
    <row r="70" spans="1:37" ht="190.5" customHeight="1" x14ac:dyDescent="0.25">
      <c r="A70" s="104" t="s">
        <v>128</v>
      </c>
      <c r="B70" s="58" t="s">
        <v>181</v>
      </c>
      <c r="C70" s="131" t="s">
        <v>203</v>
      </c>
      <c r="D70" s="59" t="s">
        <v>188</v>
      </c>
      <c r="E70" s="38"/>
      <c r="F70" s="48">
        <v>45658</v>
      </c>
      <c r="G70" s="48">
        <v>46752</v>
      </c>
      <c r="H70" s="49">
        <f>I70+N70+S70</f>
        <v>0</v>
      </c>
      <c r="I70" s="50">
        <f>J70+K70+L70+M70</f>
        <v>0</v>
      </c>
      <c r="J70" s="50">
        <v>0</v>
      </c>
      <c r="K70" s="50"/>
      <c r="L70" s="50">
        <v>0</v>
      </c>
      <c r="M70" s="50">
        <v>0</v>
      </c>
      <c r="N70" s="50">
        <f>O70+P70+Q70+R70</f>
        <v>0</v>
      </c>
      <c r="O70" s="50">
        <v>0</v>
      </c>
      <c r="P70" s="50">
        <v>0</v>
      </c>
      <c r="Q70" s="50">
        <v>0</v>
      </c>
      <c r="R70" s="50">
        <v>0</v>
      </c>
      <c r="S70" s="50">
        <f>T70+U70+V70+W70</f>
        <v>0</v>
      </c>
      <c r="T70" s="50">
        <v>0</v>
      </c>
      <c r="U70" s="50">
        <v>0</v>
      </c>
      <c r="V70" s="50">
        <v>0</v>
      </c>
      <c r="W70" s="50">
        <v>0</v>
      </c>
      <c r="X70" s="59"/>
      <c r="Y70" s="59" t="s">
        <v>1</v>
      </c>
      <c r="Z70" s="59" t="s">
        <v>1</v>
      </c>
      <c r="AA70" s="59"/>
      <c r="AB70" s="59"/>
      <c r="AC70" s="59"/>
      <c r="AD70" s="59"/>
      <c r="AE70" s="59"/>
      <c r="AF70" s="59"/>
      <c r="AG70" s="59"/>
      <c r="AH70" s="59"/>
      <c r="AI70" s="97"/>
      <c r="AJ70" s="26"/>
    </row>
    <row r="71" spans="1:37" ht="194.25" customHeight="1" x14ac:dyDescent="0.25">
      <c r="A71" s="104"/>
      <c r="B71" s="58" t="s">
        <v>213</v>
      </c>
      <c r="C71" s="99" t="s">
        <v>203</v>
      </c>
      <c r="D71" s="59" t="s">
        <v>188</v>
      </c>
      <c r="E71" s="38"/>
      <c r="F71" s="48">
        <v>45658</v>
      </c>
      <c r="G71" s="48">
        <v>46752</v>
      </c>
      <c r="H71" s="49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9"/>
      <c r="Y71" s="59" t="s">
        <v>1</v>
      </c>
      <c r="Z71" s="59" t="s">
        <v>1</v>
      </c>
      <c r="AA71" s="59"/>
      <c r="AB71" s="59"/>
      <c r="AC71" s="59"/>
      <c r="AD71" s="59"/>
      <c r="AE71" s="59"/>
      <c r="AF71" s="59"/>
      <c r="AG71" s="59"/>
      <c r="AH71" s="59"/>
      <c r="AI71" s="97"/>
      <c r="AJ71" s="26"/>
    </row>
    <row r="72" spans="1:37" s="9" customFormat="1" ht="197.25" customHeight="1" x14ac:dyDescent="0.25">
      <c r="A72" s="100" t="s">
        <v>129</v>
      </c>
      <c r="B72" s="47" t="s">
        <v>147</v>
      </c>
      <c r="C72" s="99" t="s">
        <v>201</v>
      </c>
      <c r="D72" s="99" t="s">
        <v>189</v>
      </c>
      <c r="E72" s="152" t="s">
        <v>27</v>
      </c>
      <c r="F72" s="48">
        <v>45658</v>
      </c>
      <c r="G72" s="48">
        <v>46752</v>
      </c>
      <c r="H72" s="49">
        <f>I72+N72+S72</f>
        <v>0</v>
      </c>
      <c r="I72" s="50">
        <v>0</v>
      </c>
      <c r="J72" s="50">
        <v>0</v>
      </c>
      <c r="K72" s="50">
        <v>0</v>
      </c>
      <c r="L72" s="50">
        <v>0</v>
      </c>
      <c r="M72" s="50">
        <v>0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50">
        <v>0</v>
      </c>
      <c r="X72" s="35"/>
      <c r="Y72" s="35" t="s">
        <v>1</v>
      </c>
      <c r="Z72" s="35" t="s">
        <v>1</v>
      </c>
      <c r="AA72" s="35" t="s">
        <v>1</v>
      </c>
      <c r="AB72" s="35" t="s">
        <v>1</v>
      </c>
      <c r="AC72" s="35" t="s">
        <v>1</v>
      </c>
      <c r="AD72" s="35" t="s">
        <v>1</v>
      </c>
      <c r="AE72" s="35" t="s">
        <v>1</v>
      </c>
      <c r="AF72" s="35" t="s">
        <v>1</v>
      </c>
      <c r="AG72" s="35" t="s">
        <v>1</v>
      </c>
      <c r="AH72" s="35" t="s">
        <v>1</v>
      </c>
      <c r="AI72" s="23" t="s">
        <v>1</v>
      </c>
      <c r="AJ72" s="29"/>
      <c r="AK72" s="25"/>
    </row>
    <row r="73" spans="1:37" s="9" customFormat="1" ht="135" x14ac:dyDescent="0.25">
      <c r="A73" s="101"/>
      <c r="B73" s="47" t="s">
        <v>214</v>
      </c>
      <c r="C73" s="99" t="s">
        <v>201</v>
      </c>
      <c r="D73" s="35" t="s">
        <v>189</v>
      </c>
      <c r="E73" s="153"/>
      <c r="F73" s="48">
        <v>45658</v>
      </c>
      <c r="G73" s="48">
        <v>46752</v>
      </c>
      <c r="H73" s="49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35"/>
      <c r="Y73" s="35" t="s">
        <v>1</v>
      </c>
      <c r="Z73" s="35" t="s">
        <v>1</v>
      </c>
      <c r="AA73" s="35" t="s">
        <v>1</v>
      </c>
      <c r="AB73" s="35" t="s">
        <v>1</v>
      </c>
      <c r="AC73" s="35" t="s">
        <v>1</v>
      </c>
      <c r="AD73" s="35" t="s">
        <v>1</v>
      </c>
      <c r="AE73" s="35" t="s">
        <v>1</v>
      </c>
      <c r="AF73" s="35" t="s">
        <v>1</v>
      </c>
      <c r="AG73" s="35" t="s">
        <v>1</v>
      </c>
      <c r="AH73" s="35" t="s">
        <v>1</v>
      </c>
      <c r="AI73" s="23" t="s">
        <v>1</v>
      </c>
      <c r="AJ73" s="29"/>
      <c r="AK73" s="25"/>
    </row>
    <row r="74" spans="1:37" s="9" customFormat="1" ht="156" customHeight="1" x14ac:dyDescent="0.25">
      <c r="A74" s="100" t="s">
        <v>130</v>
      </c>
      <c r="B74" s="47" t="s">
        <v>148</v>
      </c>
      <c r="C74" s="99" t="s">
        <v>98</v>
      </c>
      <c r="D74" s="35" t="s">
        <v>198</v>
      </c>
      <c r="E74" s="152" t="s">
        <v>28</v>
      </c>
      <c r="F74" s="48">
        <v>45292</v>
      </c>
      <c r="G74" s="48">
        <v>46752</v>
      </c>
      <c r="H74" s="49">
        <f>I74+N74+S74</f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35"/>
      <c r="Y74" s="35" t="s">
        <v>1</v>
      </c>
      <c r="Z74" s="35" t="s">
        <v>1</v>
      </c>
      <c r="AA74" s="35" t="s">
        <v>1</v>
      </c>
      <c r="AB74" s="35" t="s">
        <v>1</v>
      </c>
      <c r="AC74" s="35" t="s">
        <v>1</v>
      </c>
      <c r="AD74" s="35" t="s">
        <v>1</v>
      </c>
      <c r="AE74" s="35" t="s">
        <v>1</v>
      </c>
      <c r="AF74" s="35" t="s">
        <v>1</v>
      </c>
      <c r="AG74" s="35" t="s">
        <v>1</v>
      </c>
      <c r="AH74" s="35" t="s">
        <v>1</v>
      </c>
      <c r="AI74" s="23" t="s">
        <v>1</v>
      </c>
      <c r="AJ74" s="29"/>
      <c r="AK74" s="25"/>
    </row>
    <row r="75" spans="1:37" s="9" customFormat="1" ht="155.25" customHeight="1" x14ac:dyDescent="0.25">
      <c r="A75" s="101"/>
      <c r="B75" s="47" t="s">
        <v>215</v>
      </c>
      <c r="C75" s="131" t="s">
        <v>98</v>
      </c>
      <c r="D75" s="35" t="s">
        <v>198</v>
      </c>
      <c r="E75" s="153"/>
      <c r="F75" s="48">
        <v>45658</v>
      </c>
      <c r="G75" s="48">
        <v>46752</v>
      </c>
      <c r="H75" s="49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35"/>
      <c r="Y75" s="35"/>
      <c r="Z75" s="35"/>
      <c r="AA75" s="35" t="s">
        <v>1</v>
      </c>
      <c r="AB75" s="35"/>
      <c r="AC75" s="35"/>
      <c r="AD75" s="35"/>
      <c r="AE75" s="35" t="s">
        <v>1</v>
      </c>
      <c r="AF75" s="35"/>
      <c r="AG75" s="35"/>
      <c r="AH75" s="35"/>
      <c r="AI75" s="23" t="s">
        <v>1</v>
      </c>
      <c r="AJ75" s="29"/>
      <c r="AK75" s="25"/>
    </row>
    <row r="76" spans="1:37" s="9" customFormat="1" ht="135" x14ac:dyDescent="0.25">
      <c r="A76" s="100" t="s">
        <v>131</v>
      </c>
      <c r="B76" s="47" t="s">
        <v>104</v>
      </c>
      <c r="C76" s="131" t="s">
        <v>98</v>
      </c>
      <c r="D76" s="35" t="s">
        <v>161</v>
      </c>
      <c r="E76" s="152" t="s">
        <v>29</v>
      </c>
      <c r="F76" s="48">
        <v>45658</v>
      </c>
      <c r="G76" s="48">
        <v>46752</v>
      </c>
      <c r="H76" s="49">
        <f>I76+N76+S76</f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35"/>
      <c r="Y76" s="35" t="s">
        <v>1</v>
      </c>
      <c r="Z76" s="35" t="s">
        <v>1</v>
      </c>
      <c r="AA76" s="35" t="s">
        <v>1</v>
      </c>
      <c r="AB76" s="35" t="s">
        <v>1</v>
      </c>
      <c r="AC76" s="35" t="s">
        <v>1</v>
      </c>
      <c r="AD76" s="35" t="s">
        <v>1</v>
      </c>
      <c r="AE76" s="35" t="s">
        <v>1</v>
      </c>
      <c r="AF76" s="35" t="s">
        <v>1</v>
      </c>
      <c r="AG76" s="35" t="s">
        <v>1</v>
      </c>
      <c r="AH76" s="35" t="s">
        <v>1</v>
      </c>
      <c r="AI76" s="23" t="s">
        <v>1</v>
      </c>
      <c r="AJ76" s="29"/>
      <c r="AK76" s="25"/>
    </row>
    <row r="77" spans="1:37" s="9" customFormat="1" ht="75" x14ac:dyDescent="0.25">
      <c r="A77" s="101"/>
      <c r="B77" s="47" t="s">
        <v>216</v>
      </c>
      <c r="C77" s="131" t="s">
        <v>98</v>
      </c>
      <c r="D77" s="35" t="s">
        <v>161</v>
      </c>
      <c r="E77" s="153"/>
      <c r="F77" s="48">
        <v>45658</v>
      </c>
      <c r="G77" s="48">
        <v>46752</v>
      </c>
      <c r="H77" s="49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35"/>
      <c r="Y77" s="35" t="s">
        <v>1</v>
      </c>
      <c r="Z77" s="35" t="s">
        <v>1</v>
      </c>
      <c r="AA77" s="35" t="s">
        <v>1</v>
      </c>
      <c r="AB77" s="35" t="s">
        <v>1</v>
      </c>
      <c r="AC77" s="35" t="s">
        <v>1</v>
      </c>
      <c r="AD77" s="35" t="s">
        <v>1</v>
      </c>
      <c r="AE77" s="35" t="s">
        <v>1</v>
      </c>
      <c r="AF77" s="35" t="s">
        <v>1</v>
      </c>
      <c r="AG77" s="35" t="s">
        <v>1</v>
      </c>
      <c r="AH77" s="35" t="s">
        <v>1</v>
      </c>
      <c r="AI77" s="23" t="s">
        <v>1</v>
      </c>
      <c r="AJ77" s="29"/>
      <c r="AK77" s="25"/>
    </row>
    <row r="78" spans="1:37" s="9" customFormat="1" ht="160.5" customHeight="1" x14ac:dyDescent="0.25">
      <c r="A78" s="100" t="s">
        <v>132</v>
      </c>
      <c r="B78" s="47" t="s">
        <v>105</v>
      </c>
      <c r="C78" s="131" t="s">
        <v>98</v>
      </c>
      <c r="D78" s="99" t="s">
        <v>198</v>
      </c>
      <c r="E78" s="152" t="s">
        <v>30</v>
      </c>
      <c r="F78" s="48">
        <v>45658</v>
      </c>
      <c r="G78" s="48">
        <v>46752</v>
      </c>
      <c r="H78" s="49">
        <f>I78+N78+S78</f>
        <v>0</v>
      </c>
      <c r="I78" s="50">
        <v>0</v>
      </c>
      <c r="J78" s="50">
        <v>0</v>
      </c>
      <c r="K78" s="50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50">
        <v>0</v>
      </c>
      <c r="V78" s="50">
        <v>0</v>
      </c>
      <c r="W78" s="50">
        <v>0</v>
      </c>
      <c r="X78" s="35"/>
      <c r="Y78" s="35" t="s">
        <v>1</v>
      </c>
      <c r="Z78" s="35" t="s">
        <v>1</v>
      </c>
      <c r="AA78" s="35" t="s">
        <v>1</v>
      </c>
      <c r="AB78" s="35" t="s">
        <v>1</v>
      </c>
      <c r="AC78" s="35" t="s">
        <v>1</v>
      </c>
      <c r="AD78" s="35" t="s">
        <v>1</v>
      </c>
      <c r="AE78" s="35" t="s">
        <v>1</v>
      </c>
      <c r="AF78" s="35" t="s">
        <v>1</v>
      </c>
      <c r="AG78" s="35" t="s">
        <v>1</v>
      </c>
      <c r="AH78" s="35" t="s">
        <v>1</v>
      </c>
      <c r="AI78" s="23" t="s">
        <v>1</v>
      </c>
      <c r="AJ78" s="29"/>
      <c r="AK78" s="25"/>
    </row>
    <row r="79" spans="1:37" s="9" customFormat="1" ht="135" x14ac:dyDescent="0.25">
      <c r="A79" s="101"/>
      <c r="B79" s="47" t="s">
        <v>217</v>
      </c>
      <c r="C79" s="131" t="s">
        <v>98</v>
      </c>
      <c r="D79" s="35" t="s">
        <v>198</v>
      </c>
      <c r="E79" s="153"/>
      <c r="F79" s="48">
        <v>45658</v>
      </c>
      <c r="G79" s="48">
        <v>46752</v>
      </c>
      <c r="H79" s="49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35"/>
      <c r="Y79" s="35" t="s">
        <v>1</v>
      </c>
      <c r="Z79" s="35" t="s">
        <v>1</v>
      </c>
      <c r="AA79" s="35" t="s">
        <v>1</v>
      </c>
      <c r="AB79" s="35" t="s">
        <v>1</v>
      </c>
      <c r="AC79" s="35" t="s">
        <v>1</v>
      </c>
      <c r="AD79" s="35" t="s">
        <v>1</v>
      </c>
      <c r="AE79" s="35" t="s">
        <v>1</v>
      </c>
      <c r="AF79" s="35" t="s">
        <v>1</v>
      </c>
      <c r="AG79" s="35" t="s">
        <v>1</v>
      </c>
      <c r="AH79" s="35" t="s">
        <v>1</v>
      </c>
      <c r="AI79" s="23" t="s">
        <v>1</v>
      </c>
      <c r="AJ79" s="29"/>
      <c r="AK79" s="25"/>
    </row>
    <row r="80" spans="1:37" s="9" customFormat="1" ht="105" x14ac:dyDescent="0.25">
      <c r="A80" s="100" t="s">
        <v>133</v>
      </c>
      <c r="B80" s="47" t="s">
        <v>60</v>
      </c>
      <c r="C80" s="131" t="s">
        <v>98</v>
      </c>
      <c r="D80" s="99" t="s">
        <v>197</v>
      </c>
      <c r="E80" s="152" t="s">
        <v>31</v>
      </c>
      <c r="F80" s="48">
        <v>45658</v>
      </c>
      <c r="G80" s="48">
        <v>46752</v>
      </c>
      <c r="H80" s="49">
        <f>I80+N80+S80</f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50">
        <v>0</v>
      </c>
      <c r="X80" s="35"/>
      <c r="Y80" s="35" t="s">
        <v>1</v>
      </c>
      <c r="Z80" s="35" t="s">
        <v>1</v>
      </c>
      <c r="AA80" s="35" t="s">
        <v>1</v>
      </c>
      <c r="AB80" s="35" t="s">
        <v>1</v>
      </c>
      <c r="AC80" s="35" t="s">
        <v>1</v>
      </c>
      <c r="AD80" s="35" t="s">
        <v>1</v>
      </c>
      <c r="AE80" s="35" t="s">
        <v>1</v>
      </c>
      <c r="AF80" s="35" t="s">
        <v>1</v>
      </c>
      <c r="AG80" s="35" t="s">
        <v>1</v>
      </c>
      <c r="AH80" s="35" t="s">
        <v>1</v>
      </c>
      <c r="AI80" s="23" t="s">
        <v>1</v>
      </c>
      <c r="AJ80" s="29"/>
      <c r="AK80" s="25"/>
    </row>
    <row r="81" spans="1:37" s="9" customFormat="1" ht="105" x14ac:dyDescent="0.25">
      <c r="A81" s="101"/>
      <c r="B81" s="47" t="s">
        <v>218</v>
      </c>
      <c r="C81" s="99" t="s">
        <v>201</v>
      </c>
      <c r="D81" s="35" t="s">
        <v>189</v>
      </c>
      <c r="E81" s="153"/>
      <c r="F81" s="48">
        <v>45658</v>
      </c>
      <c r="G81" s="48">
        <v>46752</v>
      </c>
      <c r="H81" s="49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35"/>
      <c r="Y81" s="35" t="s">
        <v>1</v>
      </c>
      <c r="Z81" s="35" t="s">
        <v>1</v>
      </c>
      <c r="AA81" s="35" t="s">
        <v>1</v>
      </c>
      <c r="AB81" s="35" t="s">
        <v>1</v>
      </c>
      <c r="AC81" s="35" t="s">
        <v>1</v>
      </c>
      <c r="AD81" s="35" t="s">
        <v>1</v>
      </c>
      <c r="AE81" s="35" t="s">
        <v>1</v>
      </c>
      <c r="AF81" s="35" t="s">
        <v>1</v>
      </c>
      <c r="AG81" s="35" t="s">
        <v>1</v>
      </c>
      <c r="AH81" s="35" t="s">
        <v>1</v>
      </c>
      <c r="AI81" s="23" t="s">
        <v>1</v>
      </c>
      <c r="AJ81" s="29"/>
      <c r="AK81" s="25"/>
    </row>
    <row r="82" spans="1:37" s="9" customFormat="1" ht="120" x14ac:dyDescent="0.25">
      <c r="A82" s="100" t="s">
        <v>134</v>
      </c>
      <c r="B82" s="47" t="s">
        <v>61</v>
      </c>
      <c r="C82" s="99" t="s">
        <v>201</v>
      </c>
      <c r="D82" s="35" t="s">
        <v>189</v>
      </c>
      <c r="E82" s="152" t="s">
        <v>33</v>
      </c>
      <c r="F82" s="48">
        <v>45658</v>
      </c>
      <c r="G82" s="48">
        <v>46752</v>
      </c>
      <c r="H82" s="49">
        <f>I82+N82+S82</f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35"/>
      <c r="Y82" s="35"/>
      <c r="Z82" s="35" t="s">
        <v>1</v>
      </c>
      <c r="AA82" s="35" t="s">
        <v>1</v>
      </c>
      <c r="AB82" s="35"/>
      <c r="AC82" s="35"/>
      <c r="AD82" s="35" t="s">
        <v>1</v>
      </c>
      <c r="AE82" s="35" t="s">
        <v>1</v>
      </c>
      <c r="AF82" s="35"/>
      <c r="AG82" s="35"/>
      <c r="AH82" s="35" t="s">
        <v>1</v>
      </c>
      <c r="AI82" s="23" t="s">
        <v>1</v>
      </c>
      <c r="AJ82" s="29"/>
      <c r="AK82" s="25"/>
    </row>
    <row r="83" spans="1:37" s="9" customFormat="1" ht="120" customHeight="1" x14ac:dyDescent="0.25">
      <c r="A83" s="101"/>
      <c r="B83" s="47" t="s">
        <v>219</v>
      </c>
      <c r="C83" s="99" t="s">
        <v>201</v>
      </c>
      <c r="D83" s="35" t="s">
        <v>189</v>
      </c>
      <c r="E83" s="153"/>
      <c r="F83" s="48">
        <v>45658</v>
      </c>
      <c r="G83" s="48">
        <v>46752</v>
      </c>
      <c r="H83" s="49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35"/>
      <c r="Y83" s="35"/>
      <c r="Z83" s="35"/>
      <c r="AA83" s="35" t="s">
        <v>1</v>
      </c>
      <c r="AB83" s="35"/>
      <c r="AC83" s="35"/>
      <c r="AD83" s="35"/>
      <c r="AE83" s="35" t="s">
        <v>1</v>
      </c>
      <c r="AF83" s="35"/>
      <c r="AG83" s="35"/>
      <c r="AH83" s="35"/>
      <c r="AI83" s="23" t="s">
        <v>1</v>
      </c>
      <c r="AJ83" s="29"/>
      <c r="AK83" s="25"/>
    </row>
    <row r="84" spans="1:37" s="9" customFormat="1" ht="265.5" customHeight="1" x14ac:dyDescent="0.25">
      <c r="A84" s="100" t="s">
        <v>149</v>
      </c>
      <c r="B84" s="47" t="s">
        <v>62</v>
      </c>
      <c r="C84" s="99" t="s">
        <v>204</v>
      </c>
      <c r="D84" s="35" t="s">
        <v>191</v>
      </c>
      <c r="E84" s="152" t="s">
        <v>32</v>
      </c>
      <c r="F84" s="48">
        <v>45658</v>
      </c>
      <c r="G84" s="48">
        <v>46752</v>
      </c>
      <c r="H84" s="49">
        <f>I84+N84+S84</f>
        <v>0</v>
      </c>
      <c r="I84" s="50">
        <f>J84+K84+L84+M84</f>
        <v>0</v>
      </c>
      <c r="J84" s="50">
        <v>0</v>
      </c>
      <c r="K84" s="50">
        <v>0</v>
      </c>
      <c r="L84" s="50">
        <v>0</v>
      </c>
      <c r="M84" s="50">
        <v>0</v>
      </c>
      <c r="N84" s="50">
        <f>O84+P84+Q84+R84</f>
        <v>0</v>
      </c>
      <c r="O84" s="50">
        <v>0</v>
      </c>
      <c r="P84" s="50">
        <v>0</v>
      </c>
      <c r="Q84" s="50">
        <v>0</v>
      </c>
      <c r="R84" s="50">
        <v>0</v>
      </c>
      <c r="S84" s="50">
        <f>T84+U84+V84+W84</f>
        <v>0</v>
      </c>
      <c r="T84" s="50">
        <v>0</v>
      </c>
      <c r="U84" s="50">
        <v>0</v>
      </c>
      <c r="V84" s="50">
        <v>0</v>
      </c>
      <c r="W84" s="50">
        <v>0</v>
      </c>
      <c r="X84" s="35"/>
      <c r="Y84" s="35" t="s">
        <v>1</v>
      </c>
      <c r="Z84" s="35" t="s">
        <v>1</v>
      </c>
      <c r="AA84" s="35" t="s">
        <v>1</v>
      </c>
      <c r="AB84" s="35" t="s">
        <v>1</v>
      </c>
      <c r="AC84" s="35" t="s">
        <v>1</v>
      </c>
      <c r="AD84" s="35" t="s">
        <v>1</v>
      </c>
      <c r="AE84" s="35" t="s">
        <v>1</v>
      </c>
      <c r="AF84" s="35" t="s">
        <v>1</v>
      </c>
      <c r="AG84" s="35" t="s">
        <v>1</v>
      </c>
      <c r="AH84" s="35" t="s">
        <v>1</v>
      </c>
      <c r="AI84" s="23" t="s">
        <v>1</v>
      </c>
      <c r="AJ84" s="29"/>
      <c r="AK84" s="25"/>
    </row>
    <row r="85" spans="1:37" s="9" customFormat="1" ht="283.5" customHeight="1" x14ac:dyDescent="0.25">
      <c r="A85" s="101"/>
      <c r="B85" s="47" t="s">
        <v>220</v>
      </c>
      <c r="C85" s="99" t="s">
        <v>204</v>
      </c>
      <c r="D85" s="35" t="s">
        <v>192</v>
      </c>
      <c r="E85" s="153"/>
      <c r="F85" s="48">
        <v>45658</v>
      </c>
      <c r="G85" s="48">
        <v>46752</v>
      </c>
      <c r="H85" s="49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35"/>
      <c r="Y85" s="35" t="s">
        <v>1</v>
      </c>
      <c r="Z85" s="35" t="s">
        <v>1</v>
      </c>
      <c r="AA85" s="35" t="s">
        <v>1</v>
      </c>
      <c r="AB85" s="35" t="s">
        <v>1</v>
      </c>
      <c r="AC85" s="35" t="s">
        <v>1</v>
      </c>
      <c r="AD85" s="35" t="s">
        <v>1</v>
      </c>
      <c r="AE85" s="35" t="s">
        <v>1</v>
      </c>
      <c r="AF85" s="35" t="s">
        <v>1</v>
      </c>
      <c r="AG85" s="35" t="s">
        <v>1</v>
      </c>
      <c r="AH85" s="35" t="s">
        <v>1</v>
      </c>
      <c r="AI85" s="23" t="s">
        <v>1</v>
      </c>
      <c r="AJ85" s="29"/>
      <c r="AK85" s="25"/>
    </row>
    <row r="86" spans="1:37" s="9" customFormat="1" ht="150" x14ac:dyDescent="0.25">
      <c r="A86" s="101" t="s">
        <v>164</v>
      </c>
      <c r="B86" s="47" t="s">
        <v>182</v>
      </c>
      <c r="C86" s="35" t="s">
        <v>205</v>
      </c>
      <c r="D86" s="35" t="s">
        <v>199</v>
      </c>
      <c r="E86" s="137" t="s">
        <v>163</v>
      </c>
      <c r="F86" s="48">
        <v>45658</v>
      </c>
      <c r="G86" s="48">
        <v>46752</v>
      </c>
      <c r="H86" s="49">
        <f>I86+N86+S86</f>
        <v>0</v>
      </c>
      <c r="I86" s="50">
        <f>J86+K86+L86+M86</f>
        <v>0</v>
      </c>
      <c r="J86" s="50">
        <v>0</v>
      </c>
      <c r="K86" s="50">
        <v>0</v>
      </c>
      <c r="L86" s="50">
        <v>0</v>
      </c>
      <c r="M86" s="50">
        <v>0</v>
      </c>
      <c r="N86" s="50">
        <f>O86+P86+Q86+R86</f>
        <v>0</v>
      </c>
      <c r="O86" s="50">
        <v>0</v>
      </c>
      <c r="P86" s="50">
        <v>0</v>
      </c>
      <c r="Q86" s="50">
        <v>0</v>
      </c>
      <c r="R86" s="50">
        <v>0</v>
      </c>
      <c r="S86" s="50">
        <f>T86+U86+V86+W86</f>
        <v>0</v>
      </c>
      <c r="T86" s="50">
        <v>0</v>
      </c>
      <c r="U86" s="50">
        <v>0</v>
      </c>
      <c r="V86" s="50">
        <v>0</v>
      </c>
      <c r="W86" s="50">
        <v>0</v>
      </c>
      <c r="X86" s="35" t="s">
        <v>1</v>
      </c>
      <c r="Y86" s="35" t="s">
        <v>1</v>
      </c>
      <c r="Z86" s="35" t="s">
        <v>1</v>
      </c>
      <c r="AA86" s="35" t="s">
        <v>1</v>
      </c>
      <c r="AB86" s="35" t="s">
        <v>1</v>
      </c>
      <c r="AC86" s="35" t="s">
        <v>1</v>
      </c>
      <c r="AD86" s="35" t="s">
        <v>1</v>
      </c>
      <c r="AE86" s="35" t="s">
        <v>1</v>
      </c>
      <c r="AF86" s="35" t="s">
        <v>1</v>
      </c>
      <c r="AG86" s="35" t="s">
        <v>1</v>
      </c>
      <c r="AH86" s="35" t="s">
        <v>1</v>
      </c>
      <c r="AI86" s="23" t="s">
        <v>1</v>
      </c>
      <c r="AJ86" s="29"/>
      <c r="AK86" s="25"/>
    </row>
    <row r="87" spans="1:37" s="9" customFormat="1" ht="171" customHeight="1" x14ac:dyDescent="0.25">
      <c r="A87" s="101"/>
      <c r="B87" s="47" t="s">
        <v>221</v>
      </c>
      <c r="C87" s="35" t="s">
        <v>205</v>
      </c>
      <c r="D87" s="35" t="s">
        <v>200</v>
      </c>
      <c r="E87" s="139"/>
      <c r="F87" s="48">
        <v>45658</v>
      </c>
      <c r="G87" s="48">
        <v>46752</v>
      </c>
      <c r="H87" s="49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35" t="s">
        <v>1</v>
      </c>
      <c r="Y87" s="35" t="s">
        <v>1</v>
      </c>
      <c r="Z87" s="35" t="s">
        <v>1</v>
      </c>
      <c r="AA87" s="35" t="s">
        <v>1</v>
      </c>
      <c r="AB87" s="35" t="s">
        <v>1</v>
      </c>
      <c r="AC87" s="35" t="s">
        <v>1</v>
      </c>
      <c r="AD87" s="35" t="s">
        <v>1</v>
      </c>
      <c r="AE87" s="35" t="s">
        <v>1</v>
      </c>
      <c r="AF87" s="35" t="s">
        <v>1</v>
      </c>
      <c r="AG87" s="35" t="s">
        <v>1</v>
      </c>
      <c r="AH87" s="35" t="s">
        <v>1</v>
      </c>
      <c r="AI87" s="23" t="s">
        <v>1</v>
      </c>
      <c r="AJ87" s="29"/>
      <c r="AK87" s="25"/>
    </row>
    <row r="88" spans="1:37" s="9" customFormat="1" ht="222" customHeight="1" x14ac:dyDescent="0.25">
      <c r="A88" s="101" t="s">
        <v>165</v>
      </c>
      <c r="B88" s="47" t="s">
        <v>162</v>
      </c>
      <c r="C88" s="35" t="s">
        <v>202</v>
      </c>
      <c r="D88" s="35" t="s">
        <v>189</v>
      </c>
      <c r="E88" s="137" t="s">
        <v>183</v>
      </c>
      <c r="F88" s="48">
        <v>45658</v>
      </c>
      <c r="G88" s="48">
        <v>46752</v>
      </c>
      <c r="H88" s="49">
        <f>I88+N88+S88</f>
        <v>0</v>
      </c>
      <c r="I88" s="50">
        <f>J88+K88+L88+M88</f>
        <v>0</v>
      </c>
      <c r="J88" s="50">
        <v>0</v>
      </c>
      <c r="K88" s="50">
        <v>0</v>
      </c>
      <c r="L88" s="50">
        <v>0</v>
      </c>
      <c r="M88" s="50">
        <v>0</v>
      </c>
      <c r="N88" s="50">
        <f>O88+P88+Q88+R88</f>
        <v>0</v>
      </c>
      <c r="O88" s="50">
        <v>0</v>
      </c>
      <c r="P88" s="50">
        <v>0</v>
      </c>
      <c r="Q88" s="50">
        <v>0</v>
      </c>
      <c r="R88" s="50">
        <v>0</v>
      </c>
      <c r="S88" s="50">
        <f>T88++U88+V88+W88</f>
        <v>0</v>
      </c>
      <c r="T88" s="50">
        <v>0</v>
      </c>
      <c r="U88" s="50">
        <v>0</v>
      </c>
      <c r="V88" s="50">
        <v>0</v>
      </c>
      <c r="W88" s="50">
        <v>0</v>
      </c>
      <c r="X88" s="35" t="s">
        <v>1</v>
      </c>
      <c r="Y88" s="35" t="s">
        <v>1</v>
      </c>
      <c r="Z88" s="35" t="s">
        <v>1</v>
      </c>
      <c r="AA88" s="35" t="s">
        <v>1</v>
      </c>
      <c r="AB88" s="35" t="s">
        <v>1</v>
      </c>
      <c r="AC88" s="35" t="s">
        <v>1</v>
      </c>
      <c r="AD88" s="35" t="s">
        <v>1</v>
      </c>
      <c r="AE88" s="35" t="s">
        <v>1</v>
      </c>
      <c r="AF88" s="35" t="s">
        <v>1</v>
      </c>
      <c r="AG88" s="35" t="s">
        <v>1</v>
      </c>
      <c r="AH88" s="35" t="s">
        <v>1</v>
      </c>
      <c r="AI88" s="23" t="s">
        <v>1</v>
      </c>
      <c r="AJ88" s="29"/>
      <c r="AK88" s="25"/>
    </row>
    <row r="89" spans="1:37" s="9" customFormat="1" ht="180" x14ac:dyDescent="0.25">
      <c r="A89" s="105"/>
      <c r="B89" s="105" t="s">
        <v>222</v>
      </c>
      <c r="C89" s="99" t="s">
        <v>201</v>
      </c>
      <c r="D89" s="100" t="s">
        <v>189</v>
      </c>
      <c r="E89" s="138"/>
      <c r="F89" s="48">
        <v>45658</v>
      </c>
      <c r="G89" s="48">
        <v>46752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35" t="s">
        <v>1</v>
      </c>
      <c r="Y89" s="35" t="s">
        <v>1</v>
      </c>
      <c r="Z89" s="35" t="s">
        <v>1</v>
      </c>
      <c r="AA89" s="35" t="s">
        <v>1</v>
      </c>
      <c r="AB89" s="35" t="s">
        <v>1</v>
      </c>
      <c r="AC89" s="35" t="s">
        <v>1</v>
      </c>
      <c r="AD89" s="35" t="s">
        <v>1</v>
      </c>
      <c r="AE89" s="35" t="s">
        <v>1</v>
      </c>
      <c r="AF89" s="35" t="s">
        <v>1</v>
      </c>
      <c r="AG89" s="35" t="s">
        <v>1</v>
      </c>
      <c r="AH89" s="35" t="s">
        <v>1</v>
      </c>
      <c r="AI89" s="23" t="s">
        <v>1</v>
      </c>
      <c r="AJ89" s="29"/>
      <c r="AK89" s="25"/>
    </row>
    <row r="90" spans="1:37" s="9" customFormat="1" ht="105" x14ac:dyDescent="0.25">
      <c r="A90" s="106" t="s">
        <v>166</v>
      </c>
      <c r="B90" s="107" t="s">
        <v>167</v>
      </c>
      <c r="C90" s="59" t="s">
        <v>185</v>
      </c>
      <c r="D90" s="99" t="s">
        <v>206</v>
      </c>
      <c r="E90" s="138"/>
      <c r="F90" s="108" t="s">
        <v>168</v>
      </c>
      <c r="G90" s="108" t="s">
        <v>169</v>
      </c>
      <c r="H90" s="49">
        <f>I90+N90+S90</f>
        <v>125</v>
      </c>
      <c r="I90" s="49">
        <f>J90+K90+L90+M90</f>
        <v>125</v>
      </c>
      <c r="J90" s="49">
        <v>0</v>
      </c>
      <c r="K90" s="49">
        <v>0</v>
      </c>
      <c r="L90" s="49">
        <v>125</v>
      </c>
      <c r="M90" s="49">
        <v>0</v>
      </c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35" t="s">
        <v>1</v>
      </c>
      <c r="Y90" s="35" t="s">
        <v>1</v>
      </c>
      <c r="Z90" s="35" t="s">
        <v>1</v>
      </c>
      <c r="AA90" s="35" t="s">
        <v>1</v>
      </c>
      <c r="AB90" s="108"/>
      <c r="AC90" s="108"/>
      <c r="AD90" s="108"/>
      <c r="AE90" s="108"/>
      <c r="AF90" s="108"/>
      <c r="AG90" s="108"/>
      <c r="AH90" s="108"/>
      <c r="AI90" s="108"/>
      <c r="AJ90" s="29"/>
      <c r="AK90" s="25"/>
    </row>
    <row r="91" spans="1:37" s="9" customFormat="1" ht="105" x14ac:dyDescent="0.25">
      <c r="A91" s="106"/>
      <c r="B91" s="106" t="s">
        <v>223</v>
      </c>
      <c r="C91" s="59" t="s">
        <v>185</v>
      </c>
      <c r="D91" s="99" t="s">
        <v>206</v>
      </c>
      <c r="E91" s="139"/>
      <c r="F91" s="108" t="s">
        <v>168</v>
      </c>
      <c r="G91" s="108" t="s">
        <v>169</v>
      </c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35" t="s">
        <v>1</v>
      </c>
      <c r="Y91" s="35" t="s">
        <v>1</v>
      </c>
      <c r="Z91" s="35" t="s">
        <v>1</v>
      </c>
      <c r="AA91" s="35" t="s">
        <v>1</v>
      </c>
      <c r="AB91" s="108"/>
      <c r="AC91" s="108"/>
      <c r="AD91" s="108"/>
      <c r="AE91" s="108"/>
      <c r="AF91" s="108"/>
      <c r="AG91" s="108"/>
      <c r="AH91" s="108"/>
      <c r="AI91" s="108"/>
      <c r="AJ91" s="29"/>
      <c r="AK91" s="25"/>
    </row>
    <row r="92" spans="1:37" ht="33.75" customHeight="1" x14ac:dyDescent="0.25">
      <c r="A92" s="185" t="s">
        <v>40</v>
      </c>
      <c r="B92" s="186"/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6"/>
      <c r="AH92" s="186"/>
      <c r="AI92" s="187"/>
      <c r="AJ92" s="26"/>
    </row>
    <row r="93" spans="1:37" s="9" customFormat="1" ht="173.25" customHeight="1" x14ac:dyDescent="0.25">
      <c r="A93" s="64" t="s">
        <v>11</v>
      </c>
      <c r="B93" s="42" t="s">
        <v>63</v>
      </c>
      <c r="C93" s="114" t="s">
        <v>201</v>
      </c>
      <c r="D93" s="129" t="s">
        <v>189</v>
      </c>
      <c r="E93" s="109" t="s">
        <v>38</v>
      </c>
      <c r="F93" s="43">
        <v>45658</v>
      </c>
      <c r="G93" s="43">
        <v>46752</v>
      </c>
      <c r="H93" s="44">
        <f>I93+N93+S93</f>
        <v>0</v>
      </c>
      <c r="I93" s="44">
        <f>J93+K93+L93+M93</f>
        <v>0</v>
      </c>
      <c r="J93" s="44">
        <v>0</v>
      </c>
      <c r="K93" s="44">
        <v>0</v>
      </c>
      <c r="L93" s="44">
        <v>0</v>
      </c>
      <c r="M93" s="44">
        <v>0</v>
      </c>
      <c r="N93" s="44">
        <f>O93+P93+Q93+R93</f>
        <v>0</v>
      </c>
      <c r="O93" s="44">
        <v>0</v>
      </c>
      <c r="P93" s="44">
        <v>0</v>
      </c>
      <c r="Q93" s="44">
        <v>0</v>
      </c>
      <c r="R93" s="44">
        <v>0</v>
      </c>
      <c r="S93" s="44">
        <f>T93+U93+V93+W93</f>
        <v>0</v>
      </c>
      <c r="T93" s="44">
        <v>0</v>
      </c>
      <c r="U93" s="44">
        <v>0</v>
      </c>
      <c r="V93" s="44">
        <v>0</v>
      </c>
      <c r="W93" s="44">
        <v>0</v>
      </c>
      <c r="X93" s="35" t="s">
        <v>1</v>
      </c>
      <c r="Y93" s="35" t="s">
        <v>1</v>
      </c>
      <c r="Z93" s="35" t="s">
        <v>1</v>
      </c>
      <c r="AA93" s="35" t="s">
        <v>1</v>
      </c>
      <c r="AB93" s="35" t="s">
        <v>1</v>
      </c>
      <c r="AC93" s="35" t="s">
        <v>1</v>
      </c>
      <c r="AD93" s="35" t="s">
        <v>1</v>
      </c>
      <c r="AE93" s="35" t="s">
        <v>1</v>
      </c>
      <c r="AF93" s="35" t="s">
        <v>1</v>
      </c>
      <c r="AG93" s="35" t="s">
        <v>1</v>
      </c>
      <c r="AH93" s="35" t="s">
        <v>1</v>
      </c>
      <c r="AI93" s="23" t="s">
        <v>1</v>
      </c>
      <c r="AJ93" s="29"/>
      <c r="AK93" s="25"/>
    </row>
    <row r="94" spans="1:37" ht="135" x14ac:dyDescent="0.25">
      <c r="A94" s="98" t="s">
        <v>23</v>
      </c>
      <c r="B94" s="58" t="s">
        <v>64</v>
      </c>
      <c r="C94" s="39" t="s">
        <v>201</v>
      </c>
      <c r="D94" s="128" t="s">
        <v>189</v>
      </c>
      <c r="E94" s="143" t="s">
        <v>38</v>
      </c>
      <c r="F94" s="48">
        <v>45658</v>
      </c>
      <c r="G94" s="48">
        <v>46752</v>
      </c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59" t="s">
        <v>1</v>
      </c>
      <c r="Y94" s="59" t="s">
        <v>1</v>
      </c>
      <c r="Z94" s="59" t="s">
        <v>1</v>
      </c>
      <c r="AA94" s="59" t="s">
        <v>1</v>
      </c>
      <c r="AB94" s="59" t="s">
        <v>1</v>
      </c>
      <c r="AC94" s="59" t="s">
        <v>1</v>
      </c>
      <c r="AD94" s="59" t="s">
        <v>1</v>
      </c>
      <c r="AE94" s="59" t="s">
        <v>1</v>
      </c>
      <c r="AF94" s="59" t="s">
        <v>1</v>
      </c>
      <c r="AG94" s="59" t="s">
        <v>1</v>
      </c>
      <c r="AH94" s="59" t="s">
        <v>1</v>
      </c>
      <c r="AI94" s="97" t="s">
        <v>1</v>
      </c>
      <c r="AJ94" s="26"/>
    </row>
    <row r="95" spans="1:37" ht="135" x14ac:dyDescent="0.25">
      <c r="A95" s="94"/>
      <c r="B95" s="58" t="s">
        <v>224</v>
      </c>
      <c r="C95" s="128" t="s">
        <v>201</v>
      </c>
      <c r="D95" s="128" t="s">
        <v>189</v>
      </c>
      <c r="E95" s="144"/>
      <c r="F95" s="48">
        <v>45658</v>
      </c>
      <c r="G95" s="48">
        <v>46752</v>
      </c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59" t="s">
        <v>1</v>
      </c>
      <c r="Y95" s="59" t="s">
        <v>1</v>
      </c>
      <c r="Z95" s="59" t="s">
        <v>1</v>
      </c>
      <c r="AA95" s="59" t="s">
        <v>1</v>
      </c>
      <c r="AB95" s="59" t="s">
        <v>1</v>
      </c>
      <c r="AC95" s="59" t="s">
        <v>1</v>
      </c>
      <c r="AD95" s="59" t="s">
        <v>1</v>
      </c>
      <c r="AE95" s="59" t="s">
        <v>1</v>
      </c>
      <c r="AF95" s="59" t="s">
        <v>1</v>
      </c>
      <c r="AG95" s="59" t="s">
        <v>1</v>
      </c>
      <c r="AH95" s="59" t="s">
        <v>1</v>
      </c>
      <c r="AI95" s="97" t="s">
        <v>1</v>
      </c>
      <c r="AJ95" s="26"/>
    </row>
    <row r="96" spans="1:37" ht="105" x14ac:dyDescent="0.25">
      <c r="A96" s="98" t="s">
        <v>49</v>
      </c>
      <c r="B96" s="58" t="s">
        <v>184</v>
      </c>
      <c r="C96" s="128" t="s">
        <v>201</v>
      </c>
      <c r="D96" s="128" t="s">
        <v>189</v>
      </c>
      <c r="E96" s="164" t="s">
        <v>38</v>
      </c>
      <c r="F96" s="48">
        <v>45658</v>
      </c>
      <c r="G96" s="48">
        <v>46752</v>
      </c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59" t="s">
        <v>1</v>
      </c>
      <c r="Y96" s="59" t="s">
        <v>1</v>
      </c>
      <c r="Z96" s="59" t="s">
        <v>1</v>
      </c>
      <c r="AA96" s="59" t="s">
        <v>1</v>
      </c>
      <c r="AB96" s="59" t="s">
        <v>1</v>
      </c>
      <c r="AC96" s="59" t="s">
        <v>1</v>
      </c>
      <c r="AD96" s="59" t="s">
        <v>1</v>
      </c>
      <c r="AE96" s="59" t="s">
        <v>1</v>
      </c>
      <c r="AF96" s="59" t="s">
        <v>1</v>
      </c>
      <c r="AG96" s="59" t="s">
        <v>1</v>
      </c>
      <c r="AH96" s="59" t="s">
        <v>1</v>
      </c>
      <c r="AI96" s="97" t="s">
        <v>1</v>
      </c>
      <c r="AJ96" s="26"/>
    </row>
    <row r="97" spans="1:37" ht="120" x14ac:dyDescent="0.25">
      <c r="A97" s="94"/>
      <c r="B97" s="58" t="s">
        <v>225</v>
      </c>
      <c r="C97" s="128" t="s">
        <v>201</v>
      </c>
      <c r="D97" s="128" t="s">
        <v>189</v>
      </c>
      <c r="E97" s="165"/>
      <c r="F97" s="48">
        <v>45658</v>
      </c>
      <c r="G97" s="48">
        <v>46752</v>
      </c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59" t="s">
        <v>1</v>
      </c>
      <c r="Y97" s="59" t="s">
        <v>1</v>
      </c>
      <c r="Z97" s="59" t="s">
        <v>1</v>
      </c>
      <c r="AA97" s="59" t="s">
        <v>1</v>
      </c>
      <c r="AB97" s="59" t="s">
        <v>1</v>
      </c>
      <c r="AC97" s="59" t="s">
        <v>1</v>
      </c>
      <c r="AD97" s="59" t="s">
        <v>1</v>
      </c>
      <c r="AE97" s="59" t="s">
        <v>1</v>
      </c>
      <c r="AF97" s="59" t="s">
        <v>1</v>
      </c>
      <c r="AG97" s="59" t="s">
        <v>1</v>
      </c>
      <c r="AH97" s="59" t="s">
        <v>1</v>
      </c>
      <c r="AI97" s="97" t="s">
        <v>1</v>
      </c>
      <c r="AJ97" s="26"/>
    </row>
    <row r="98" spans="1:37" s="9" customFormat="1" ht="38.25" customHeight="1" x14ac:dyDescent="0.25">
      <c r="A98" s="111"/>
      <c r="B98" s="74" t="s">
        <v>108</v>
      </c>
      <c r="C98" s="78"/>
      <c r="D98" s="75"/>
      <c r="E98" s="78"/>
      <c r="F98" s="76"/>
      <c r="G98" s="76"/>
      <c r="H98" s="77">
        <f>I98+N98+S98</f>
        <v>3072.2</v>
      </c>
      <c r="I98" s="77">
        <f>K98+L98</f>
        <v>1007.9</v>
      </c>
      <c r="J98" s="77">
        <f t="shared" ref="J98:W98" si="29">J61+J93</f>
        <v>0</v>
      </c>
      <c r="K98" s="77">
        <f t="shared" si="29"/>
        <v>882.9</v>
      </c>
      <c r="L98" s="77">
        <f t="shared" si="29"/>
        <v>125</v>
      </c>
      <c r="M98" s="77">
        <f t="shared" si="29"/>
        <v>0</v>
      </c>
      <c r="N98" s="77">
        <f t="shared" si="29"/>
        <v>1018.9</v>
      </c>
      <c r="O98" s="77">
        <f t="shared" si="29"/>
        <v>0</v>
      </c>
      <c r="P98" s="77">
        <f t="shared" si="29"/>
        <v>1018.9</v>
      </c>
      <c r="Q98" s="77">
        <f t="shared" si="29"/>
        <v>0</v>
      </c>
      <c r="R98" s="77">
        <f t="shared" si="29"/>
        <v>0</v>
      </c>
      <c r="S98" s="77">
        <f t="shared" si="29"/>
        <v>1045.4000000000001</v>
      </c>
      <c r="T98" s="77">
        <f t="shared" si="29"/>
        <v>0</v>
      </c>
      <c r="U98" s="77">
        <f t="shared" si="29"/>
        <v>1045.4000000000001</v>
      </c>
      <c r="V98" s="77">
        <f t="shared" si="29"/>
        <v>0</v>
      </c>
      <c r="W98" s="77">
        <f t="shared" si="29"/>
        <v>0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9"/>
      <c r="AJ98" s="29"/>
      <c r="AK98" s="25"/>
    </row>
    <row r="99" spans="1:37" ht="29.25" customHeight="1" x14ac:dyDescent="0.25">
      <c r="A99" s="188" t="s">
        <v>65</v>
      </c>
      <c r="B99" s="189"/>
      <c r="C99" s="189"/>
      <c r="D99" s="189"/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90"/>
      <c r="AJ99" s="26"/>
    </row>
    <row r="100" spans="1:37" ht="33.75" customHeight="1" x14ac:dyDescent="0.25">
      <c r="A100" s="112"/>
      <c r="B100" s="162" t="s">
        <v>19</v>
      </c>
      <c r="C100" s="183"/>
      <c r="D100" s="183"/>
      <c r="E100" s="183"/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4"/>
      <c r="AJ100" s="26"/>
    </row>
    <row r="101" spans="1:37" s="9" customFormat="1" ht="171" x14ac:dyDescent="0.25">
      <c r="A101" s="113" t="s">
        <v>12</v>
      </c>
      <c r="B101" s="42" t="s">
        <v>66</v>
      </c>
      <c r="C101" s="96" t="s">
        <v>185</v>
      </c>
      <c r="D101" s="114" t="s">
        <v>207</v>
      </c>
      <c r="E101" s="35" t="s">
        <v>36</v>
      </c>
      <c r="F101" s="43">
        <v>45658</v>
      </c>
      <c r="G101" s="43">
        <v>46752</v>
      </c>
      <c r="H101" s="44">
        <f>I101+N101+S101</f>
        <v>120</v>
      </c>
      <c r="I101" s="44">
        <f>J101+K101+L101+M101</f>
        <v>40</v>
      </c>
      <c r="J101" s="44">
        <f>J102+J104+J106</f>
        <v>0</v>
      </c>
      <c r="K101" s="44">
        <f t="shared" ref="K101" si="30">K102+K104+K106</f>
        <v>40</v>
      </c>
      <c r="L101" s="44">
        <f t="shared" ref="L101" si="31">L102+L104+L106</f>
        <v>0</v>
      </c>
      <c r="M101" s="44">
        <f t="shared" ref="M101" si="32">M102+M104+M106</f>
        <v>0</v>
      </c>
      <c r="N101" s="44">
        <f>O101+P101+Q101+R101</f>
        <v>40</v>
      </c>
      <c r="O101" s="44">
        <f>O102+O104+O106</f>
        <v>0</v>
      </c>
      <c r="P101" s="44">
        <f t="shared" ref="P101" si="33">P102+P104+P106</f>
        <v>40</v>
      </c>
      <c r="Q101" s="44">
        <f t="shared" ref="Q101" si="34">Q102+Q104+Q106</f>
        <v>0</v>
      </c>
      <c r="R101" s="44">
        <f t="shared" ref="R101" si="35">R102+R104+R106</f>
        <v>0</v>
      </c>
      <c r="S101" s="44">
        <f>T101+U101+V101+W101</f>
        <v>40</v>
      </c>
      <c r="T101" s="44">
        <f>T102+T104+T106</f>
        <v>0</v>
      </c>
      <c r="U101" s="44">
        <f t="shared" ref="U101:W101" si="36">U102+U104+U106</f>
        <v>40</v>
      </c>
      <c r="V101" s="44">
        <f t="shared" si="36"/>
        <v>0</v>
      </c>
      <c r="W101" s="44">
        <f t="shared" si="36"/>
        <v>0</v>
      </c>
      <c r="X101" s="35" t="s">
        <v>1</v>
      </c>
      <c r="Y101" s="35" t="s">
        <v>1</v>
      </c>
      <c r="Z101" s="35" t="s">
        <v>1</v>
      </c>
      <c r="AA101" s="35" t="s">
        <v>1</v>
      </c>
      <c r="AB101" s="35" t="s">
        <v>1</v>
      </c>
      <c r="AC101" s="35" t="s">
        <v>1</v>
      </c>
      <c r="AD101" s="35" t="s">
        <v>1</v>
      </c>
      <c r="AE101" s="35" t="s">
        <v>1</v>
      </c>
      <c r="AF101" s="35" t="s">
        <v>1</v>
      </c>
      <c r="AG101" s="35" t="s">
        <v>1</v>
      </c>
      <c r="AH101" s="35" t="s">
        <v>1</v>
      </c>
      <c r="AI101" s="115" t="s">
        <v>1</v>
      </c>
      <c r="AJ101" s="29"/>
      <c r="AK101" s="25"/>
    </row>
    <row r="102" spans="1:37" s="9" customFormat="1" ht="105" x14ac:dyDescent="0.25">
      <c r="A102" s="108" t="s">
        <v>43</v>
      </c>
      <c r="B102" s="47" t="s">
        <v>67</v>
      </c>
      <c r="C102" s="59" t="s">
        <v>185</v>
      </c>
      <c r="D102" s="99" t="s">
        <v>206</v>
      </c>
      <c r="E102" s="35" t="s">
        <v>36</v>
      </c>
      <c r="F102" s="48">
        <v>45658</v>
      </c>
      <c r="G102" s="48">
        <v>46752</v>
      </c>
      <c r="H102" s="49">
        <f>I102+N102+S102</f>
        <v>90</v>
      </c>
      <c r="I102" s="49">
        <f t="shared" ref="I102:I114" si="37">J102+K102+L102+M102</f>
        <v>30</v>
      </c>
      <c r="J102" s="49">
        <v>0</v>
      </c>
      <c r="K102" s="49">
        <v>30</v>
      </c>
      <c r="L102" s="49">
        <v>0</v>
      </c>
      <c r="M102" s="49">
        <v>0</v>
      </c>
      <c r="N102" s="49">
        <f t="shared" ref="N102" si="38">O102+P102+Q102+R102</f>
        <v>30</v>
      </c>
      <c r="O102" s="49">
        <v>0</v>
      </c>
      <c r="P102" s="49">
        <v>30</v>
      </c>
      <c r="Q102" s="49">
        <v>0</v>
      </c>
      <c r="R102" s="49">
        <v>0</v>
      </c>
      <c r="S102" s="49">
        <f t="shared" ref="S102" si="39">T102+U102+V102+W102</f>
        <v>30</v>
      </c>
      <c r="T102" s="49">
        <v>0</v>
      </c>
      <c r="U102" s="49">
        <v>30</v>
      </c>
      <c r="V102" s="49">
        <v>0</v>
      </c>
      <c r="W102" s="49">
        <v>0</v>
      </c>
      <c r="X102" s="41"/>
      <c r="Y102" s="35" t="s">
        <v>1</v>
      </c>
      <c r="Z102" s="35" t="s">
        <v>1</v>
      </c>
      <c r="AA102" s="35" t="s">
        <v>1</v>
      </c>
      <c r="AB102" s="41"/>
      <c r="AC102" s="35" t="s">
        <v>1</v>
      </c>
      <c r="AD102" s="35" t="s">
        <v>1</v>
      </c>
      <c r="AE102" s="35" t="s">
        <v>1</v>
      </c>
      <c r="AF102" s="41"/>
      <c r="AG102" s="35" t="s">
        <v>1</v>
      </c>
      <c r="AH102" s="35" t="s">
        <v>1</v>
      </c>
      <c r="AI102" s="23" t="s">
        <v>1</v>
      </c>
      <c r="AJ102" s="29"/>
      <c r="AK102" s="25"/>
    </row>
    <row r="103" spans="1:37" s="9" customFormat="1" ht="105" x14ac:dyDescent="0.25">
      <c r="A103" s="108"/>
      <c r="B103" s="47" t="s">
        <v>226</v>
      </c>
      <c r="C103" s="59" t="s">
        <v>185</v>
      </c>
      <c r="D103" s="99" t="s">
        <v>206</v>
      </c>
      <c r="E103" s="35" t="s">
        <v>36</v>
      </c>
      <c r="F103" s="48">
        <v>45658</v>
      </c>
      <c r="G103" s="48">
        <v>46752</v>
      </c>
      <c r="H103" s="49"/>
      <c r="I103" s="49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1"/>
      <c r="Y103" s="35" t="s">
        <v>1</v>
      </c>
      <c r="Z103" s="35" t="s">
        <v>1</v>
      </c>
      <c r="AA103" s="35" t="s">
        <v>1</v>
      </c>
      <c r="AB103" s="41"/>
      <c r="AC103" s="35" t="s">
        <v>1</v>
      </c>
      <c r="AD103" s="35" t="s">
        <v>1</v>
      </c>
      <c r="AE103" s="35" t="s">
        <v>1</v>
      </c>
      <c r="AF103" s="41"/>
      <c r="AG103" s="35" t="s">
        <v>1</v>
      </c>
      <c r="AH103" s="35" t="s">
        <v>1</v>
      </c>
      <c r="AI103" s="23" t="s">
        <v>1</v>
      </c>
      <c r="AJ103" s="29"/>
      <c r="AK103" s="25"/>
    </row>
    <row r="104" spans="1:37" s="9" customFormat="1" ht="105" x14ac:dyDescent="0.25">
      <c r="A104" s="108" t="s">
        <v>44</v>
      </c>
      <c r="B104" s="47" t="s">
        <v>68</v>
      </c>
      <c r="C104" s="59" t="s">
        <v>185</v>
      </c>
      <c r="D104" s="99" t="s">
        <v>206</v>
      </c>
      <c r="E104" s="35" t="s">
        <v>36</v>
      </c>
      <c r="F104" s="48">
        <v>45658</v>
      </c>
      <c r="G104" s="48">
        <v>46752</v>
      </c>
      <c r="H104" s="49">
        <f>I104+N104+S104</f>
        <v>30</v>
      </c>
      <c r="I104" s="49">
        <f t="shared" si="37"/>
        <v>10</v>
      </c>
      <c r="J104" s="116">
        <v>0</v>
      </c>
      <c r="K104" s="116">
        <v>10</v>
      </c>
      <c r="L104" s="116">
        <v>0</v>
      </c>
      <c r="M104" s="116">
        <v>0</v>
      </c>
      <c r="N104" s="116">
        <f t="shared" ref="N104" si="40">O104+P104+Q104+R104</f>
        <v>10</v>
      </c>
      <c r="O104" s="116">
        <v>0</v>
      </c>
      <c r="P104" s="116">
        <v>10</v>
      </c>
      <c r="Q104" s="116">
        <v>0</v>
      </c>
      <c r="R104" s="116">
        <v>0</v>
      </c>
      <c r="S104" s="116">
        <f t="shared" ref="S104" si="41">T104+U104+V104+W104</f>
        <v>10</v>
      </c>
      <c r="T104" s="116">
        <v>0</v>
      </c>
      <c r="U104" s="116">
        <v>10</v>
      </c>
      <c r="V104" s="116">
        <v>0</v>
      </c>
      <c r="W104" s="116">
        <v>0</v>
      </c>
      <c r="X104" s="41"/>
      <c r="Y104" s="35" t="s">
        <v>1</v>
      </c>
      <c r="Z104" s="35" t="s">
        <v>1</v>
      </c>
      <c r="AA104" s="35" t="s">
        <v>1</v>
      </c>
      <c r="AB104" s="41"/>
      <c r="AC104" s="35" t="s">
        <v>1</v>
      </c>
      <c r="AD104" s="35" t="s">
        <v>1</v>
      </c>
      <c r="AE104" s="35" t="s">
        <v>1</v>
      </c>
      <c r="AF104" s="41"/>
      <c r="AG104" s="35" t="s">
        <v>1</v>
      </c>
      <c r="AH104" s="35" t="s">
        <v>1</v>
      </c>
      <c r="AI104" s="23" t="s">
        <v>1</v>
      </c>
      <c r="AJ104" s="29"/>
      <c r="AK104" s="25"/>
    </row>
    <row r="105" spans="1:37" s="9" customFormat="1" ht="105" x14ac:dyDescent="0.25">
      <c r="A105" s="108"/>
      <c r="B105" s="47" t="s">
        <v>227</v>
      </c>
      <c r="C105" s="59" t="s">
        <v>185</v>
      </c>
      <c r="D105" s="99" t="s">
        <v>206</v>
      </c>
      <c r="E105" s="35" t="s">
        <v>36</v>
      </c>
      <c r="F105" s="48">
        <v>45658</v>
      </c>
      <c r="G105" s="48">
        <v>46752</v>
      </c>
      <c r="H105" s="49"/>
      <c r="I105" s="49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41"/>
      <c r="Y105" s="35" t="s">
        <v>1</v>
      </c>
      <c r="Z105" s="35" t="s">
        <v>1</v>
      </c>
      <c r="AA105" s="35" t="s">
        <v>1</v>
      </c>
      <c r="AB105" s="41"/>
      <c r="AC105" s="35" t="s">
        <v>1</v>
      </c>
      <c r="AD105" s="35" t="s">
        <v>1</v>
      </c>
      <c r="AE105" s="35" t="s">
        <v>1</v>
      </c>
      <c r="AF105" s="41"/>
      <c r="AG105" s="35" t="s">
        <v>1</v>
      </c>
      <c r="AH105" s="35" t="s">
        <v>1</v>
      </c>
      <c r="AI105" s="23" t="s">
        <v>1</v>
      </c>
      <c r="AJ105" s="29"/>
      <c r="AK105" s="25"/>
    </row>
    <row r="106" spans="1:37" s="9" customFormat="1" ht="135" x14ac:dyDescent="0.25">
      <c r="A106" s="108" t="s">
        <v>135</v>
      </c>
      <c r="B106" s="47" t="s">
        <v>69</v>
      </c>
      <c r="C106" s="59" t="s">
        <v>185</v>
      </c>
      <c r="D106" s="99" t="s">
        <v>206</v>
      </c>
      <c r="E106" s="35" t="s">
        <v>36</v>
      </c>
      <c r="F106" s="48">
        <v>45658</v>
      </c>
      <c r="G106" s="48">
        <v>46752</v>
      </c>
      <c r="H106" s="49">
        <f>I106+N106+S106</f>
        <v>0</v>
      </c>
      <c r="I106" s="49">
        <f t="shared" si="37"/>
        <v>0</v>
      </c>
      <c r="J106" s="116">
        <v>0</v>
      </c>
      <c r="K106" s="116">
        <v>0</v>
      </c>
      <c r="L106" s="116">
        <v>0</v>
      </c>
      <c r="M106" s="116">
        <v>0</v>
      </c>
      <c r="N106" s="116">
        <f t="shared" ref="N106" si="42">O106+P106+Q106+R106</f>
        <v>0</v>
      </c>
      <c r="O106" s="116">
        <v>0</v>
      </c>
      <c r="P106" s="116">
        <v>0</v>
      </c>
      <c r="Q106" s="116">
        <v>0</v>
      </c>
      <c r="R106" s="116">
        <v>0</v>
      </c>
      <c r="S106" s="116">
        <f t="shared" ref="S106" si="43">T106+U106+V106+W106</f>
        <v>0</v>
      </c>
      <c r="T106" s="116">
        <v>0</v>
      </c>
      <c r="U106" s="116">
        <v>0</v>
      </c>
      <c r="V106" s="116">
        <v>0</v>
      </c>
      <c r="W106" s="116">
        <v>0</v>
      </c>
      <c r="X106" s="41"/>
      <c r="Y106" s="35" t="s">
        <v>1</v>
      </c>
      <c r="Z106" s="35" t="s">
        <v>1</v>
      </c>
      <c r="AA106" s="35" t="s">
        <v>1</v>
      </c>
      <c r="AB106" s="41"/>
      <c r="AC106" s="35" t="s">
        <v>1</v>
      </c>
      <c r="AD106" s="35" t="s">
        <v>1</v>
      </c>
      <c r="AE106" s="35" t="s">
        <v>1</v>
      </c>
      <c r="AF106" s="41"/>
      <c r="AG106" s="35" t="s">
        <v>1</v>
      </c>
      <c r="AH106" s="35" t="s">
        <v>1</v>
      </c>
      <c r="AI106" s="23" t="s">
        <v>1</v>
      </c>
      <c r="AJ106" s="29"/>
      <c r="AK106" s="25"/>
    </row>
    <row r="107" spans="1:37" s="9" customFormat="1" ht="105" x14ac:dyDescent="0.25">
      <c r="A107" s="108"/>
      <c r="B107" s="47" t="s">
        <v>228</v>
      </c>
      <c r="C107" s="59" t="s">
        <v>185</v>
      </c>
      <c r="D107" s="99" t="s">
        <v>206</v>
      </c>
      <c r="E107" s="35" t="s">
        <v>36</v>
      </c>
      <c r="F107" s="48">
        <v>45658</v>
      </c>
      <c r="G107" s="48">
        <v>46752</v>
      </c>
      <c r="H107" s="49"/>
      <c r="I107" s="49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41"/>
      <c r="Y107" s="35" t="s">
        <v>1</v>
      </c>
      <c r="Z107" s="35" t="s">
        <v>1</v>
      </c>
      <c r="AA107" s="35" t="s">
        <v>1</v>
      </c>
      <c r="AB107" s="41"/>
      <c r="AC107" s="35" t="s">
        <v>1</v>
      </c>
      <c r="AD107" s="35" t="s">
        <v>1</v>
      </c>
      <c r="AE107" s="35" t="s">
        <v>1</v>
      </c>
      <c r="AF107" s="41"/>
      <c r="AG107" s="35" t="s">
        <v>1</v>
      </c>
      <c r="AH107" s="35" t="s">
        <v>1</v>
      </c>
      <c r="AI107" s="23" t="s">
        <v>1</v>
      </c>
      <c r="AJ107" s="29"/>
      <c r="AK107" s="25"/>
    </row>
    <row r="108" spans="1:37" ht="39.75" customHeight="1" x14ac:dyDescent="0.25">
      <c r="A108" s="191" t="s">
        <v>138</v>
      </c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3"/>
      <c r="AJ108" s="26"/>
    </row>
    <row r="109" spans="1:37" s="22" customFormat="1" ht="128.25" x14ac:dyDescent="0.25">
      <c r="A109" s="113" t="s">
        <v>13</v>
      </c>
      <c r="B109" s="42" t="s">
        <v>70</v>
      </c>
      <c r="C109" s="59" t="s">
        <v>185</v>
      </c>
      <c r="D109" s="114" t="s">
        <v>206</v>
      </c>
      <c r="E109" s="41" t="s">
        <v>15</v>
      </c>
      <c r="F109" s="43">
        <v>45658</v>
      </c>
      <c r="G109" s="43">
        <v>46752</v>
      </c>
      <c r="H109" s="44">
        <f>I109+N109+S109</f>
        <v>0</v>
      </c>
      <c r="I109" s="44">
        <f t="shared" si="37"/>
        <v>0</v>
      </c>
      <c r="J109" s="66">
        <f>J110</f>
        <v>0</v>
      </c>
      <c r="K109" s="66">
        <f t="shared" ref="K109" si="44">K110</f>
        <v>0</v>
      </c>
      <c r="L109" s="66">
        <f t="shared" ref="L109" si="45">L110</f>
        <v>0</v>
      </c>
      <c r="M109" s="66">
        <f t="shared" ref="M109" si="46">M110</f>
        <v>0</v>
      </c>
      <c r="N109" s="66">
        <f t="shared" ref="N109:N110" si="47">O109+P109+Q109+R109</f>
        <v>0</v>
      </c>
      <c r="O109" s="66">
        <f>O110</f>
        <v>0</v>
      </c>
      <c r="P109" s="66">
        <f t="shared" ref="P109" si="48">P110</f>
        <v>0</v>
      </c>
      <c r="Q109" s="66">
        <f t="shared" ref="Q109" si="49">Q110</f>
        <v>0</v>
      </c>
      <c r="R109" s="66">
        <f t="shared" ref="R109" si="50">R110</f>
        <v>0</v>
      </c>
      <c r="S109" s="66">
        <f t="shared" ref="S109:S110" si="51">T109+U109+V109+W109</f>
        <v>0</v>
      </c>
      <c r="T109" s="66">
        <f>T110</f>
        <v>0</v>
      </c>
      <c r="U109" s="66">
        <f t="shared" ref="U109:W109" si="52">U110</f>
        <v>0</v>
      </c>
      <c r="V109" s="66">
        <f t="shared" si="52"/>
        <v>0</v>
      </c>
      <c r="W109" s="66">
        <f t="shared" si="52"/>
        <v>0</v>
      </c>
      <c r="X109" s="41"/>
      <c r="Y109" s="41"/>
      <c r="Z109" s="41"/>
      <c r="AA109" s="41"/>
      <c r="AB109" s="41"/>
      <c r="AC109" s="41" t="s">
        <v>1</v>
      </c>
      <c r="AD109" s="41" t="s">
        <v>1</v>
      </c>
      <c r="AE109" s="41"/>
      <c r="AF109" s="41"/>
      <c r="AG109" s="41" t="s">
        <v>1</v>
      </c>
      <c r="AH109" s="41" t="s">
        <v>1</v>
      </c>
      <c r="AI109" s="115"/>
      <c r="AJ109" s="32"/>
      <c r="AK109" s="33"/>
    </row>
    <row r="110" spans="1:37" s="9" customFormat="1" ht="168.75" hidden="1" customHeight="1" x14ac:dyDescent="0.25">
      <c r="A110" s="108" t="s">
        <v>50</v>
      </c>
      <c r="B110" s="47" t="s">
        <v>71</v>
      </c>
      <c r="C110" s="59" t="s">
        <v>185</v>
      </c>
      <c r="D110" s="99" t="s">
        <v>206</v>
      </c>
      <c r="E110" s="35" t="s">
        <v>15</v>
      </c>
      <c r="F110" s="48">
        <v>45658</v>
      </c>
      <c r="G110" s="48">
        <v>46752</v>
      </c>
      <c r="H110" s="49">
        <f>I110+N110+S110</f>
        <v>0</v>
      </c>
      <c r="I110" s="49">
        <f>K110</f>
        <v>0</v>
      </c>
      <c r="J110" s="116">
        <v>0</v>
      </c>
      <c r="K110" s="116">
        <v>0</v>
      </c>
      <c r="L110" s="116">
        <v>0</v>
      </c>
      <c r="M110" s="116">
        <v>0</v>
      </c>
      <c r="N110" s="116">
        <f t="shared" si="47"/>
        <v>0</v>
      </c>
      <c r="O110" s="116">
        <v>0</v>
      </c>
      <c r="P110" s="116">
        <v>0</v>
      </c>
      <c r="Q110" s="116">
        <v>0</v>
      </c>
      <c r="R110" s="116">
        <v>0</v>
      </c>
      <c r="S110" s="116">
        <f t="shared" si="51"/>
        <v>0</v>
      </c>
      <c r="T110" s="116">
        <v>0</v>
      </c>
      <c r="U110" s="116">
        <v>0</v>
      </c>
      <c r="V110" s="116">
        <v>0</v>
      </c>
      <c r="W110" s="116">
        <v>0</v>
      </c>
      <c r="X110" s="41"/>
      <c r="Y110" s="35"/>
      <c r="Z110" s="35"/>
      <c r="AA110" s="35"/>
      <c r="AB110" s="41"/>
      <c r="AC110" s="35" t="s">
        <v>1</v>
      </c>
      <c r="AD110" s="35" t="s">
        <v>1</v>
      </c>
      <c r="AE110" s="41"/>
      <c r="AF110" s="41"/>
      <c r="AG110" s="35" t="s">
        <v>1</v>
      </c>
      <c r="AH110" s="35" t="s">
        <v>1</v>
      </c>
      <c r="AI110" s="115"/>
      <c r="AJ110" s="29"/>
      <c r="AK110" s="25"/>
    </row>
    <row r="111" spans="1:37" s="8" customFormat="1" ht="155.25" hidden="1" customHeight="1" x14ac:dyDescent="0.25">
      <c r="A111" s="108"/>
      <c r="B111" s="47" t="s">
        <v>170</v>
      </c>
      <c r="C111" s="59" t="s">
        <v>185</v>
      </c>
      <c r="D111" s="99" t="s">
        <v>206</v>
      </c>
      <c r="E111" s="35" t="s">
        <v>15</v>
      </c>
      <c r="F111" s="48">
        <v>45658</v>
      </c>
      <c r="G111" s="48">
        <v>46752</v>
      </c>
      <c r="H111" s="61"/>
      <c r="I111" s="61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41"/>
      <c r="Y111" s="35"/>
      <c r="Z111" s="35"/>
      <c r="AA111" s="35"/>
      <c r="AB111" s="41"/>
      <c r="AC111" s="35" t="s">
        <v>1</v>
      </c>
      <c r="AD111" s="35" t="s">
        <v>1</v>
      </c>
      <c r="AE111" s="41"/>
      <c r="AF111" s="41"/>
      <c r="AG111" s="35" t="s">
        <v>1</v>
      </c>
      <c r="AH111" s="35" t="s">
        <v>1</v>
      </c>
      <c r="AI111" s="115"/>
      <c r="AJ111" s="30"/>
      <c r="AK111" s="31"/>
    </row>
    <row r="112" spans="1:37" s="22" customFormat="1" ht="185.25" x14ac:dyDescent="0.25">
      <c r="A112" s="113" t="s">
        <v>22</v>
      </c>
      <c r="B112" s="42" t="s">
        <v>72</v>
      </c>
      <c r="C112" s="96" t="s">
        <v>185</v>
      </c>
      <c r="D112" s="114" t="s">
        <v>206</v>
      </c>
      <c r="E112" s="41" t="s">
        <v>15</v>
      </c>
      <c r="F112" s="43">
        <v>45658</v>
      </c>
      <c r="G112" s="43">
        <v>46752</v>
      </c>
      <c r="H112" s="44">
        <f>I112+N112+S112</f>
        <v>120</v>
      </c>
      <c r="I112" s="44">
        <f>J112+K112+L112+M112</f>
        <v>40</v>
      </c>
      <c r="J112" s="66">
        <f>J113+J114</f>
        <v>0</v>
      </c>
      <c r="K112" s="66">
        <f t="shared" ref="K112" si="53">K113+K114</f>
        <v>40</v>
      </c>
      <c r="L112" s="66">
        <f t="shared" ref="L112" si="54">L113+L114</f>
        <v>0</v>
      </c>
      <c r="M112" s="66">
        <f t="shared" ref="M112" si="55">M113+M114</f>
        <v>0</v>
      </c>
      <c r="N112" s="66">
        <f>O112+P112+Q112+R112</f>
        <v>40</v>
      </c>
      <c r="O112" s="66">
        <f>O113+O114</f>
        <v>0</v>
      </c>
      <c r="P112" s="66">
        <f t="shared" ref="P112" si="56">P113+P114</f>
        <v>40</v>
      </c>
      <c r="Q112" s="66">
        <f t="shared" ref="Q112" si="57">Q113+Q114</f>
        <v>0</v>
      </c>
      <c r="R112" s="66">
        <f t="shared" ref="R112" si="58">R113+R114</f>
        <v>0</v>
      </c>
      <c r="S112" s="66">
        <f>T112+U112+V112+W112</f>
        <v>40</v>
      </c>
      <c r="T112" s="66">
        <f>T113+T114</f>
        <v>0</v>
      </c>
      <c r="U112" s="66">
        <f t="shared" ref="U112:W112" si="59">U113+U114</f>
        <v>40</v>
      </c>
      <c r="V112" s="66">
        <f t="shared" si="59"/>
        <v>0</v>
      </c>
      <c r="W112" s="66">
        <f t="shared" si="59"/>
        <v>0</v>
      </c>
      <c r="X112" s="41"/>
      <c r="Y112" s="41" t="s">
        <v>1</v>
      </c>
      <c r="Z112" s="41" t="s">
        <v>1</v>
      </c>
      <c r="AA112" s="41" t="s">
        <v>1</v>
      </c>
      <c r="AB112" s="41"/>
      <c r="AC112" s="41" t="s">
        <v>1</v>
      </c>
      <c r="AD112" s="41" t="s">
        <v>1</v>
      </c>
      <c r="AE112" s="41" t="s">
        <v>1</v>
      </c>
      <c r="AF112" s="41"/>
      <c r="AG112" s="41" t="s">
        <v>1</v>
      </c>
      <c r="AH112" s="41" t="s">
        <v>1</v>
      </c>
      <c r="AI112" s="115" t="s">
        <v>1</v>
      </c>
      <c r="AJ112" s="32"/>
      <c r="AK112" s="33"/>
    </row>
    <row r="113" spans="1:37" s="9" customFormat="1" ht="105" x14ac:dyDescent="0.25">
      <c r="A113" s="108" t="s">
        <v>136</v>
      </c>
      <c r="B113" s="47" t="s">
        <v>73</v>
      </c>
      <c r="C113" s="59" t="s">
        <v>185</v>
      </c>
      <c r="D113" s="99" t="s">
        <v>206</v>
      </c>
      <c r="E113" s="35" t="s">
        <v>15</v>
      </c>
      <c r="F113" s="48">
        <v>45658</v>
      </c>
      <c r="G113" s="48">
        <v>46752</v>
      </c>
      <c r="H113" s="49">
        <f>I113+N113+S113</f>
        <v>120</v>
      </c>
      <c r="I113" s="49">
        <f t="shared" si="37"/>
        <v>40</v>
      </c>
      <c r="J113" s="116">
        <v>0</v>
      </c>
      <c r="K113" s="116">
        <v>40</v>
      </c>
      <c r="L113" s="116">
        <v>0</v>
      </c>
      <c r="M113" s="116">
        <v>0</v>
      </c>
      <c r="N113" s="116">
        <f t="shared" ref="N113:N114" si="60">O113+P113+Q113+R113</f>
        <v>40</v>
      </c>
      <c r="O113" s="116">
        <v>0</v>
      </c>
      <c r="P113" s="116">
        <v>40</v>
      </c>
      <c r="Q113" s="116">
        <v>0</v>
      </c>
      <c r="R113" s="116">
        <v>0</v>
      </c>
      <c r="S113" s="116">
        <f t="shared" ref="S113:S114" si="61">T113+U113+V113+W113</f>
        <v>40</v>
      </c>
      <c r="T113" s="116">
        <v>0</v>
      </c>
      <c r="U113" s="116">
        <v>40</v>
      </c>
      <c r="V113" s="116">
        <v>0</v>
      </c>
      <c r="W113" s="116">
        <v>0</v>
      </c>
      <c r="X113" s="41"/>
      <c r="Y113" s="35" t="s">
        <v>1</v>
      </c>
      <c r="Z113" s="35" t="s">
        <v>1</v>
      </c>
      <c r="AA113" s="35" t="s">
        <v>1</v>
      </c>
      <c r="AB113" s="41"/>
      <c r="AC113" s="35" t="s">
        <v>1</v>
      </c>
      <c r="AD113" s="35" t="s">
        <v>1</v>
      </c>
      <c r="AE113" s="35" t="s">
        <v>1</v>
      </c>
      <c r="AF113" s="41"/>
      <c r="AG113" s="35" t="s">
        <v>1</v>
      </c>
      <c r="AH113" s="35" t="s">
        <v>1</v>
      </c>
      <c r="AI113" s="23" t="s">
        <v>1</v>
      </c>
      <c r="AJ113" s="29"/>
      <c r="AK113" s="25"/>
    </row>
    <row r="114" spans="1:37" s="9" customFormat="1" ht="1.5" hidden="1" customHeight="1" x14ac:dyDescent="0.25">
      <c r="A114" s="108" t="s">
        <v>137</v>
      </c>
      <c r="B114" s="47" t="s">
        <v>74</v>
      </c>
      <c r="C114" s="59" t="s">
        <v>145</v>
      </c>
      <c r="D114" s="99" t="s">
        <v>140</v>
      </c>
      <c r="E114" s="35" t="s">
        <v>15</v>
      </c>
      <c r="F114" s="48">
        <v>45658</v>
      </c>
      <c r="G114" s="48">
        <v>46752</v>
      </c>
      <c r="H114" s="49">
        <f>I114+N114+S114</f>
        <v>0</v>
      </c>
      <c r="I114" s="49">
        <f t="shared" si="37"/>
        <v>0</v>
      </c>
      <c r="J114" s="116">
        <v>0</v>
      </c>
      <c r="K114" s="116">
        <v>0</v>
      </c>
      <c r="L114" s="116">
        <v>0</v>
      </c>
      <c r="M114" s="116">
        <v>0</v>
      </c>
      <c r="N114" s="116">
        <f t="shared" si="60"/>
        <v>0</v>
      </c>
      <c r="O114" s="116">
        <v>0</v>
      </c>
      <c r="P114" s="116">
        <v>0</v>
      </c>
      <c r="Q114" s="116">
        <v>0</v>
      </c>
      <c r="R114" s="116">
        <v>0</v>
      </c>
      <c r="S114" s="116">
        <f t="shared" si="61"/>
        <v>0</v>
      </c>
      <c r="T114" s="116">
        <v>0</v>
      </c>
      <c r="U114" s="116">
        <v>0</v>
      </c>
      <c r="V114" s="116">
        <v>0</v>
      </c>
      <c r="W114" s="116">
        <v>0</v>
      </c>
      <c r="X114" s="41"/>
      <c r="Y114" s="35" t="s">
        <v>1</v>
      </c>
      <c r="Z114" s="35" t="s">
        <v>1</v>
      </c>
      <c r="AA114" s="35" t="s">
        <v>1</v>
      </c>
      <c r="AB114" s="41"/>
      <c r="AC114" s="35" t="s">
        <v>1</v>
      </c>
      <c r="AD114" s="35" t="s">
        <v>1</v>
      </c>
      <c r="AE114" s="35" t="s">
        <v>1</v>
      </c>
      <c r="AF114" s="41"/>
      <c r="AG114" s="35" t="s">
        <v>1</v>
      </c>
      <c r="AH114" s="35" t="s">
        <v>1</v>
      </c>
      <c r="AI114" s="23" t="s">
        <v>1</v>
      </c>
      <c r="AJ114" s="29"/>
      <c r="AK114" s="25"/>
    </row>
    <row r="115" spans="1:37" s="9" customFormat="1" ht="105" x14ac:dyDescent="0.25">
      <c r="A115" s="108"/>
      <c r="B115" s="47" t="s">
        <v>171</v>
      </c>
      <c r="C115" s="102" t="s">
        <v>185</v>
      </c>
      <c r="D115" s="99" t="s">
        <v>206</v>
      </c>
      <c r="E115" s="35" t="s">
        <v>15</v>
      </c>
      <c r="F115" s="48">
        <v>45658</v>
      </c>
      <c r="G115" s="48">
        <v>46752</v>
      </c>
      <c r="H115" s="49"/>
      <c r="I115" s="49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41"/>
      <c r="Y115" s="35" t="s">
        <v>1</v>
      </c>
      <c r="Z115" s="35" t="s">
        <v>1</v>
      </c>
      <c r="AA115" s="35" t="s">
        <v>1</v>
      </c>
      <c r="AB115" s="41"/>
      <c r="AC115" s="35" t="s">
        <v>1</v>
      </c>
      <c r="AD115" s="35" t="s">
        <v>1</v>
      </c>
      <c r="AE115" s="35" t="s">
        <v>1</v>
      </c>
      <c r="AF115" s="41"/>
      <c r="AG115" s="35" t="s">
        <v>1</v>
      </c>
      <c r="AH115" s="35" t="s">
        <v>1</v>
      </c>
      <c r="AI115" s="23" t="s">
        <v>1</v>
      </c>
      <c r="AJ115" s="29"/>
      <c r="AK115" s="25"/>
    </row>
    <row r="116" spans="1:37" s="8" customFormat="1" ht="28.5" customHeight="1" x14ac:dyDescent="0.25">
      <c r="A116" s="180" t="s">
        <v>20</v>
      </c>
      <c r="B116" s="181"/>
      <c r="C116" s="181"/>
      <c r="D116" s="181"/>
      <c r="E116" s="181"/>
      <c r="F116" s="181"/>
      <c r="G116" s="181"/>
      <c r="H116" s="181"/>
      <c r="I116" s="181"/>
      <c r="J116" s="181"/>
      <c r="K116" s="181"/>
      <c r="L116" s="181"/>
      <c r="M116" s="181"/>
      <c r="N116" s="181"/>
      <c r="O116" s="181"/>
      <c r="P116" s="181"/>
      <c r="Q116" s="181"/>
      <c r="R116" s="181"/>
      <c r="S116" s="181"/>
      <c r="T116" s="181"/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  <c r="AF116" s="181"/>
      <c r="AG116" s="181"/>
      <c r="AH116" s="181"/>
      <c r="AI116" s="182"/>
      <c r="AJ116" s="30"/>
      <c r="AK116" s="31"/>
    </row>
    <row r="117" spans="1:37" s="9" customFormat="1" ht="114" x14ac:dyDescent="0.25">
      <c r="A117" s="113" t="s">
        <v>14</v>
      </c>
      <c r="B117" s="42" t="s">
        <v>75</v>
      </c>
      <c r="C117" s="96" t="s">
        <v>185</v>
      </c>
      <c r="D117" s="114" t="s">
        <v>206</v>
      </c>
      <c r="E117" s="35" t="s">
        <v>16</v>
      </c>
      <c r="F117" s="43">
        <v>45658</v>
      </c>
      <c r="G117" s="43">
        <v>46752</v>
      </c>
      <c r="H117" s="44">
        <f>H124+H120+H122</f>
        <v>1500</v>
      </c>
      <c r="I117" s="44">
        <f>J117+K117+L117+M117</f>
        <v>800</v>
      </c>
      <c r="J117" s="66">
        <f>J124</f>
        <v>0</v>
      </c>
      <c r="K117" s="66">
        <f>K124</f>
        <v>0</v>
      </c>
      <c r="L117" s="66">
        <f>L120+L124+L122</f>
        <v>800</v>
      </c>
      <c r="M117" s="66">
        <f>M124</f>
        <v>0</v>
      </c>
      <c r="N117" s="66">
        <f>Q117</f>
        <v>350</v>
      </c>
      <c r="O117" s="66">
        <f>O124</f>
        <v>0</v>
      </c>
      <c r="P117" s="66">
        <f>P124</f>
        <v>0</v>
      </c>
      <c r="Q117" s="66">
        <f>Q120+Q122+Q124</f>
        <v>350</v>
      </c>
      <c r="R117" s="66">
        <f>R124</f>
        <v>0</v>
      </c>
      <c r="S117" s="66">
        <f>T117+U117+V117+W117</f>
        <v>350</v>
      </c>
      <c r="T117" s="66">
        <f>T124</f>
        <v>0</v>
      </c>
      <c r="U117" s="66">
        <f>U124</f>
        <v>0</v>
      </c>
      <c r="V117" s="66">
        <f>V120+V122+V124</f>
        <v>350</v>
      </c>
      <c r="W117" s="66">
        <f>W124</f>
        <v>0</v>
      </c>
      <c r="X117" s="118"/>
      <c r="Y117" s="35" t="s">
        <v>1</v>
      </c>
      <c r="Z117" s="35" t="s">
        <v>1</v>
      </c>
      <c r="AA117" s="35"/>
      <c r="AB117" s="41"/>
      <c r="AC117" s="35" t="s">
        <v>1</v>
      </c>
      <c r="AD117" s="35" t="s">
        <v>1</v>
      </c>
      <c r="AE117" s="41"/>
      <c r="AF117" s="41"/>
      <c r="AG117" s="35" t="s">
        <v>1</v>
      </c>
      <c r="AH117" s="35" t="s">
        <v>1</v>
      </c>
      <c r="AI117" s="115"/>
      <c r="AJ117" s="29"/>
      <c r="AK117" s="25"/>
    </row>
    <row r="118" spans="1:37" s="9" customFormat="1" ht="106.5" hidden="1" customHeight="1" x14ac:dyDescent="0.25">
      <c r="A118" s="108" t="s">
        <v>52</v>
      </c>
      <c r="B118" s="47" t="s">
        <v>76</v>
      </c>
      <c r="C118" s="59" t="s">
        <v>145</v>
      </c>
      <c r="D118" s="99" t="s">
        <v>206</v>
      </c>
      <c r="E118" s="35"/>
      <c r="F118" s="48">
        <v>45292</v>
      </c>
      <c r="G118" s="48">
        <v>46387</v>
      </c>
      <c r="H118" s="49">
        <f>I118+N118+S118</f>
        <v>0</v>
      </c>
      <c r="I118" s="49">
        <f>L118</f>
        <v>0</v>
      </c>
      <c r="J118" s="116"/>
      <c r="K118" s="116"/>
      <c r="L118" s="116">
        <v>0</v>
      </c>
      <c r="M118" s="116"/>
      <c r="N118" s="116">
        <f>Q118</f>
        <v>0</v>
      </c>
      <c r="O118" s="116"/>
      <c r="P118" s="116"/>
      <c r="Q118" s="116">
        <v>0</v>
      </c>
      <c r="R118" s="116"/>
      <c r="S118" s="116">
        <f>V118</f>
        <v>0</v>
      </c>
      <c r="T118" s="116"/>
      <c r="U118" s="116"/>
      <c r="V118" s="116">
        <v>0</v>
      </c>
      <c r="W118" s="116"/>
      <c r="X118" s="41"/>
      <c r="Y118" s="35" t="s">
        <v>1</v>
      </c>
      <c r="Z118" s="35" t="s">
        <v>1</v>
      </c>
      <c r="AA118" s="35"/>
      <c r="AB118" s="41"/>
      <c r="AC118" s="35" t="s">
        <v>1</v>
      </c>
      <c r="AD118" s="35" t="s">
        <v>1</v>
      </c>
      <c r="AE118" s="41"/>
      <c r="AF118" s="41"/>
      <c r="AG118" s="35" t="s">
        <v>1</v>
      </c>
      <c r="AH118" s="35" t="s">
        <v>1</v>
      </c>
      <c r="AI118" s="115"/>
      <c r="AJ118" s="29"/>
      <c r="AK118" s="25"/>
    </row>
    <row r="119" spans="1:37" s="9" customFormat="1" ht="114" hidden="1" customHeight="1" x14ac:dyDescent="0.25">
      <c r="A119" s="108"/>
      <c r="B119" s="47" t="s">
        <v>99</v>
      </c>
      <c r="C119" s="59" t="s">
        <v>145</v>
      </c>
      <c r="D119" s="99" t="s">
        <v>206</v>
      </c>
      <c r="E119" s="35"/>
      <c r="F119" s="48">
        <v>45292</v>
      </c>
      <c r="G119" s="48">
        <v>46387</v>
      </c>
      <c r="H119" s="44"/>
      <c r="I119" s="49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  <c r="V119" s="116"/>
      <c r="W119" s="116"/>
      <c r="X119" s="41"/>
      <c r="Y119" s="35" t="s">
        <v>1</v>
      </c>
      <c r="Z119" s="35" t="s">
        <v>1</v>
      </c>
      <c r="AA119" s="35"/>
      <c r="AB119" s="41"/>
      <c r="AC119" s="35" t="s">
        <v>1</v>
      </c>
      <c r="AD119" s="35" t="s">
        <v>1</v>
      </c>
      <c r="AE119" s="41"/>
      <c r="AF119" s="41"/>
      <c r="AG119" s="35" t="s">
        <v>1</v>
      </c>
      <c r="AH119" s="35" t="s">
        <v>1</v>
      </c>
      <c r="AI119" s="115"/>
      <c r="AJ119" s="29"/>
      <c r="AK119" s="25"/>
    </row>
    <row r="120" spans="1:37" s="9" customFormat="1" ht="105" x14ac:dyDescent="0.25">
      <c r="A120" s="108"/>
      <c r="B120" s="47" t="s">
        <v>152</v>
      </c>
      <c r="C120" s="59" t="s">
        <v>185</v>
      </c>
      <c r="D120" s="99" t="s">
        <v>206</v>
      </c>
      <c r="E120" s="35" t="s">
        <v>16</v>
      </c>
      <c r="F120" s="48">
        <v>45658</v>
      </c>
      <c r="G120" s="48">
        <v>46752</v>
      </c>
      <c r="H120" s="49">
        <f>I120+N120+S120</f>
        <v>640.70000000000005</v>
      </c>
      <c r="I120" s="49">
        <f>J120+K120+L120+M120</f>
        <v>240.7</v>
      </c>
      <c r="J120" s="116"/>
      <c r="K120" s="116"/>
      <c r="L120" s="116">
        <f>200+40.7</f>
        <v>240.7</v>
      </c>
      <c r="M120" s="116"/>
      <c r="N120" s="116">
        <f>Q120+O120+P120+R120</f>
        <v>200</v>
      </c>
      <c r="O120" s="116"/>
      <c r="P120" s="116"/>
      <c r="Q120" s="116">
        <v>200</v>
      </c>
      <c r="R120" s="116"/>
      <c r="S120" s="116">
        <f>T120+U120+V120+W120</f>
        <v>200</v>
      </c>
      <c r="T120" s="116"/>
      <c r="U120" s="116"/>
      <c r="V120" s="116">
        <v>200</v>
      </c>
      <c r="W120" s="116"/>
      <c r="X120" s="41"/>
      <c r="Y120" s="35"/>
      <c r="Z120" s="35"/>
      <c r="AA120" s="35"/>
      <c r="AB120" s="35" t="s">
        <v>1</v>
      </c>
      <c r="AC120" s="35" t="s">
        <v>1</v>
      </c>
      <c r="AD120" s="35" t="s">
        <v>1</v>
      </c>
      <c r="AE120" s="35" t="s">
        <v>1</v>
      </c>
      <c r="AF120" s="35" t="s">
        <v>1</v>
      </c>
      <c r="AG120" s="35" t="s">
        <v>1</v>
      </c>
      <c r="AH120" s="35" t="s">
        <v>1</v>
      </c>
      <c r="AI120" s="35" t="s">
        <v>1</v>
      </c>
      <c r="AJ120" s="29"/>
      <c r="AK120" s="25"/>
    </row>
    <row r="121" spans="1:37" s="9" customFormat="1" ht="105" x14ac:dyDescent="0.25">
      <c r="A121" s="108"/>
      <c r="B121" s="47" t="s">
        <v>172</v>
      </c>
      <c r="C121" s="59" t="s">
        <v>185</v>
      </c>
      <c r="D121" s="99" t="s">
        <v>206</v>
      </c>
      <c r="E121" s="35" t="s">
        <v>16</v>
      </c>
      <c r="F121" s="48">
        <v>45658</v>
      </c>
      <c r="G121" s="48">
        <v>46752</v>
      </c>
      <c r="H121" s="49"/>
      <c r="I121" s="49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  <c r="V121" s="116"/>
      <c r="W121" s="116"/>
      <c r="X121" s="41"/>
      <c r="Y121" s="35"/>
      <c r="Z121" s="35"/>
      <c r="AA121" s="35"/>
      <c r="AB121" s="35" t="s">
        <v>1</v>
      </c>
      <c r="AC121" s="35" t="s">
        <v>1</v>
      </c>
      <c r="AD121" s="35" t="s">
        <v>1</v>
      </c>
      <c r="AE121" s="35" t="s">
        <v>1</v>
      </c>
      <c r="AF121" s="35" t="s">
        <v>1</v>
      </c>
      <c r="AG121" s="35" t="s">
        <v>1</v>
      </c>
      <c r="AH121" s="35" t="s">
        <v>1</v>
      </c>
      <c r="AI121" s="35" t="s">
        <v>1</v>
      </c>
      <c r="AJ121" s="29"/>
      <c r="AK121" s="25"/>
    </row>
    <row r="122" spans="1:37" s="9" customFormat="1" ht="139.5" customHeight="1" x14ac:dyDescent="0.25">
      <c r="A122" s="108"/>
      <c r="B122" s="47" t="s">
        <v>230</v>
      </c>
      <c r="C122" s="59" t="s">
        <v>185</v>
      </c>
      <c r="D122" s="99" t="s">
        <v>206</v>
      </c>
      <c r="E122" s="35" t="s">
        <v>16</v>
      </c>
      <c r="F122" s="48">
        <v>45658</v>
      </c>
      <c r="G122" s="48">
        <v>46752</v>
      </c>
      <c r="H122" s="49">
        <f>I122+N122+S122</f>
        <v>665</v>
      </c>
      <c r="I122" s="49">
        <f>J122+K122+L122+M122</f>
        <v>465</v>
      </c>
      <c r="J122" s="116"/>
      <c r="K122" s="116"/>
      <c r="L122" s="116">
        <f>500-35</f>
        <v>465</v>
      </c>
      <c r="M122" s="116"/>
      <c r="N122" s="116">
        <f>Q122+O122+P122+R122</f>
        <v>100</v>
      </c>
      <c r="O122" s="116"/>
      <c r="P122" s="116"/>
      <c r="Q122" s="116">
        <v>100</v>
      </c>
      <c r="R122" s="116"/>
      <c r="S122" s="116">
        <f>V122</f>
        <v>100</v>
      </c>
      <c r="T122" s="116"/>
      <c r="U122" s="116"/>
      <c r="V122" s="116">
        <v>100</v>
      </c>
      <c r="W122" s="116"/>
      <c r="X122" s="41"/>
      <c r="Y122" s="35"/>
      <c r="Z122" s="35"/>
      <c r="AA122" s="35"/>
      <c r="AB122" s="41"/>
      <c r="AC122" s="35" t="s">
        <v>1</v>
      </c>
      <c r="AD122" s="35" t="s">
        <v>1</v>
      </c>
      <c r="AE122" s="41"/>
      <c r="AF122" s="41"/>
      <c r="AG122" s="35" t="s">
        <v>1</v>
      </c>
      <c r="AH122" s="35" t="s">
        <v>1</v>
      </c>
      <c r="AI122" s="115"/>
      <c r="AJ122" s="29"/>
      <c r="AK122" s="25"/>
    </row>
    <row r="123" spans="1:37" s="9" customFormat="1" ht="105" x14ac:dyDescent="0.25">
      <c r="A123" s="108"/>
      <c r="B123" s="47" t="s">
        <v>173</v>
      </c>
      <c r="C123" s="59" t="s">
        <v>185</v>
      </c>
      <c r="D123" s="99" t="s">
        <v>206</v>
      </c>
      <c r="E123" s="35" t="s">
        <v>16</v>
      </c>
      <c r="F123" s="48">
        <v>45658</v>
      </c>
      <c r="G123" s="48">
        <v>46752</v>
      </c>
      <c r="H123" s="110"/>
      <c r="I123" s="61"/>
      <c r="J123" s="117"/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6"/>
      <c r="X123" s="41"/>
      <c r="Y123" s="35"/>
      <c r="Z123" s="35"/>
      <c r="AA123" s="35"/>
      <c r="AB123" s="41"/>
      <c r="AC123" s="35" t="s">
        <v>1</v>
      </c>
      <c r="AD123" s="35" t="s">
        <v>1</v>
      </c>
      <c r="AE123" s="41"/>
      <c r="AF123" s="41"/>
      <c r="AG123" s="35" t="s">
        <v>1</v>
      </c>
      <c r="AH123" s="35" t="s">
        <v>1</v>
      </c>
      <c r="AI123" s="115"/>
      <c r="AJ123" s="29"/>
      <c r="AK123" s="25"/>
    </row>
    <row r="124" spans="1:37" s="9" customFormat="1" ht="105" x14ac:dyDescent="0.25">
      <c r="A124" s="108" t="s">
        <v>51</v>
      </c>
      <c r="B124" s="47" t="s">
        <v>153</v>
      </c>
      <c r="C124" s="59" t="s">
        <v>185</v>
      </c>
      <c r="D124" s="99" t="s">
        <v>206</v>
      </c>
      <c r="E124" s="35" t="s">
        <v>16</v>
      </c>
      <c r="F124" s="48">
        <v>45658</v>
      </c>
      <c r="G124" s="48">
        <v>46022</v>
      </c>
      <c r="H124" s="49">
        <f>I124+N124+S124</f>
        <v>194.3</v>
      </c>
      <c r="I124" s="49">
        <f>L124</f>
        <v>94.3</v>
      </c>
      <c r="J124" s="116"/>
      <c r="K124" s="116"/>
      <c r="L124" s="119">
        <f>100-5.7</f>
        <v>94.3</v>
      </c>
      <c r="M124" s="117"/>
      <c r="N124" s="116">
        <f>O124+P124+Q124+R124</f>
        <v>50</v>
      </c>
      <c r="O124" s="116"/>
      <c r="P124" s="116"/>
      <c r="Q124" s="116">
        <v>50</v>
      </c>
      <c r="R124" s="116"/>
      <c r="S124" s="116">
        <f>T124+U124+V124+W124</f>
        <v>50</v>
      </c>
      <c r="T124" s="116"/>
      <c r="U124" s="116"/>
      <c r="V124" s="116">
        <v>50</v>
      </c>
      <c r="W124" s="116"/>
      <c r="X124" s="41"/>
      <c r="Y124" s="35"/>
      <c r="Z124" s="35"/>
      <c r="AA124" s="35"/>
      <c r="AB124" s="41"/>
      <c r="AC124" s="35"/>
      <c r="AD124" s="35"/>
      <c r="AE124" s="35"/>
      <c r="AF124" s="41"/>
      <c r="AG124" s="35"/>
      <c r="AH124" s="35"/>
      <c r="AI124" s="23"/>
      <c r="AJ124" s="34"/>
      <c r="AK124" s="34"/>
    </row>
    <row r="125" spans="1:37" s="9" customFormat="1" ht="105" x14ac:dyDescent="0.25">
      <c r="A125" s="108"/>
      <c r="B125" s="47" t="s">
        <v>229</v>
      </c>
      <c r="C125" s="59" t="s">
        <v>185</v>
      </c>
      <c r="D125" s="99" t="s">
        <v>206</v>
      </c>
      <c r="E125" s="35" t="s">
        <v>16</v>
      </c>
      <c r="F125" s="48">
        <v>45658</v>
      </c>
      <c r="G125" s="48">
        <v>46752</v>
      </c>
      <c r="H125" s="49"/>
      <c r="I125" s="49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41"/>
      <c r="Y125" s="35"/>
      <c r="Z125" s="35"/>
      <c r="AA125" s="35"/>
      <c r="AB125" s="41"/>
      <c r="AC125" s="35"/>
      <c r="AD125" s="35"/>
      <c r="AE125" s="35"/>
      <c r="AF125" s="41"/>
      <c r="AG125" s="35"/>
      <c r="AH125" s="35"/>
      <c r="AI125" s="23"/>
      <c r="AJ125" s="29"/>
      <c r="AK125" s="25"/>
    </row>
    <row r="126" spans="1:37" s="9" customFormat="1" ht="36" customHeight="1" x14ac:dyDescent="0.25">
      <c r="A126" s="111"/>
      <c r="B126" s="74" t="s">
        <v>9</v>
      </c>
      <c r="C126" s="92"/>
      <c r="D126" s="120"/>
      <c r="E126" s="92"/>
      <c r="F126" s="92"/>
      <c r="G126" s="92"/>
      <c r="H126" s="77">
        <f>I126+N126+S126</f>
        <v>1740</v>
      </c>
      <c r="I126" s="77">
        <f>I101+I109+I112+I117</f>
        <v>880</v>
      </c>
      <c r="J126" s="91">
        <f>J101+J109+J112+J117</f>
        <v>0</v>
      </c>
      <c r="K126" s="91">
        <f>K101+K109+K112+K117</f>
        <v>80</v>
      </c>
      <c r="L126" s="91">
        <f>L101+L109+L112+L117</f>
        <v>800</v>
      </c>
      <c r="M126" s="91">
        <f>M101+M109+M112+M117</f>
        <v>0</v>
      </c>
      <c r="N126" s="91">
        <f>O126+P126+Q126</f>
        <v>430</v>
      </c>
      <c r="O126" s="91">
        <f t="shared" ref="O126:W126" si="62">O101+O109+O112+O117</f>
        <v>0</v>
      </c>
      <c r="P126" s="91">
        <f t="shared" si="62"/>
        <v>80</v>
      </c>
      <c r="Q126" s="91">
        <f t="shared" si="62"/>
        <v>350</v>
      </c>
      <c r="R126" s="91">
        <f t="shared" si="62"/>
        <v>0</v>
      </c>
      <c r="S126" s="91">
        <f t="shared" si="62"/>
        <v>430</v>
      </c>
      <c r="T126" s="91">
        <f t="shared" si="62"/>
        <v>0</v>
      </c>
      <c r="U126" s="91">
        <f t="shared" si="62"/>
        <v>80</v>
      </c>
      <c r="V126" s="91">
        <f t="shared" si="62"/>
        <v>350</v>
      </c>
      <c r="W126" s="91">
        <f t="shared" si="62"/>
        <v>0</v>
      </c>
      <c r="X126" s="121"/>
      <c r="Y126" s="121"/>
      <c r="Z126" s="121"/>
      <c r="AA126" s="121"/>
      <c r="AB126" s="121"/>
      <c r="AC126" s="121"/>
      <c r="AD126" s="121"/>
      <c r="AE126" s="121"/>
      <c r="AF126" s="121"/>
      <c r="AG126" s="121"/>
      <c r="AH126" s="121"/>
      <c r="AI126" s="122"/>
      <c r="AJ126" s="29"/>
      <c r="AK126" s="25"/>
    </row>
    <row r="127" spans="1:37" s="9" customFormat="1" ht="39.75" customHeight="1" x14ac:dyDescent="0.25">
      <c r="A127" s="68"/>
      <c r="B127" s="42" t="s">
        <v>10</v>
      </c>
      <c r="C127" s="123"/>
      <c r="D127" s="123"/>
      <c r="E127" s="123"/>
      <c r="F127" s="43"/>
      <c r="G127" s="43"/>
      <c r="H127" s="124">
        <f>I127+N127+S127</f>
        <v>5338.5</v>
      </c>
      <c r="I127" s="44">
        <f t="shared" ref="I127:P127" si="63">I46+I58+I98+I126</f>
        <v>2039.8</v>
      </c>
      <c r="J127" s="125">
        <f t="shared" si="63"/>
        <v>0</v>
      </c>
      <c r="K127" s="125">
        <f t="shared" si="63"/>
        <v>1054.8</v>
      </c>
      <c r="L127" s="125">
        <f>L46+L58+L98+L126</f>
        <v>985</v>
      </c>
      <c r="M127" s="125">
        <f t="shared" si="63"/>
        <v>0</v>
      </c>
      <c r="N127" s="125">
        <f t="shared" si="63"/>
        <v>1623.8</v>
      </c>
      <c r="O127" s="125">
        <f t="shared" si="63"/>
        <v>0</v>
      </c>
      <c r="P127" s="125">
        <f t="shared" si="63"/>
        <v>1213.8</v>
      </c>
      <c r="Q127" s="125">
        <f>Q126+Q98+Q58+Q46</f>
        <v>410</v>
      </c>
      <c r="R127" s="125">
        <f t="shared" ref="R127:W127" si="64">R46+R58+R98+R126</f>
        <v>0</v>
      </c>
      <c r="S127" s="125">
        <f t="shared" si="64"/>
        <v>1674.9</v>
      </c>
      <c r="T127" s="125">
        <f t="shared" si="64"/>
        <v>0</v>
      </c>
      <c r="U127" s="125">
        <f t="shared" si="64"/>
        <v>1264.9000000000001</v>
      </c>
      <c r="V127" s="125">
        <f t="shared" si="64"/>
        <v>410</v>
      </c>
      <c r="W127" s="125">
        <f t="shared" si="64"/>
        <v>0</v>
      </c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7"/>
      <c r="AJ127" s="29"/>
      <c r="AK127" s="25"/>
    </row>
    <row r="129" spans="3:8" x14ac:dyDescent="0.25">
      <c r="C129" s="4"/>
      <c r="D129" s="11"/>
      <c r="E129" s="4"/>
      <c r="F129" s="4"/>
      <c r="G129" s="4"/>
      <c r="H129" s="19"/>
    </row>
  </sheetData>
  <mergeCells count="50">
    <mergeCell ref="A116:AI116"/>
    <mergeCell ref="B100:AI100"/>
    <mergeCell ref="A92:AI92"/>
    <mergeCell ref="X7:AA8"/>
    <mergeCell ref="S8:W8"/>
    <mergeCell ref="A99:AI99"/>
    <mergeCell ref="A108:AI108"/>
    <mergeCell ref="N8:R8"/>
    <mergeCell ref="I7:W7"/>
    <mergeCell ref="A60:AI60"/>
    <mergeCell ref="A59:AI59"/>
    <mergeCell ref="D7:D9"/>
    <mergeCell ref="E7:E9"/>
    <mergeCell ref="A30:AI30"/>
    <mergeCell ref="E31:E35"/>
    <mergeCell ref="A13:AI13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E96:E97"/>
    <mergeCell ref="E76:E77"/>
    <mergeCell ref="E78:E79"/>
    <mergeCell ref="E80:E81"/>
    <mergeCell ref="E82:E83"/>
    <mergeCell ref="E84:E85"/>
    <mergeCell ref="E86:E87"/>
    <mergeCell ref="E88:E91"/>
    <mergeCell ref="S1:AI1"/>
    <mergeCell ref="S2:AI2"/>
    <mergeCell ref="E36:E39"/>
    <mergeCell ref="A47:AI47"/>
    <mergeCell ref="E94:E95"/>
    <mergeCell ref="A48:AI48"/>
    <mergeCell ref="A54:AI54"/>
    <mergeCell ref="E61:E69"/>
    <mergeCell ref="E72:E73"/>
    <mergeCell ref="E74:E75"/>
    <mergeCell ref="A40:AI40"/>
    <mergeCell ref="E42:E43"/>
    <mergeCell ref="E44:E45"/>
    <mergeCell ref="A26:AI26"/>
    <mergeCell ref="A11:AI11"/>
    <mergeCell ref="A12:AI12"/>
  </mergeCells>
  <pageMargins left="0.25" right="0.25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2025-12-24T09:11:54Z</cp:lastPrinted>
  <dcterms:created xsi:type="dcterms:W3CDTF">2014-02-04T07:39:47Z</dcterms:created>
  <dcterms:modified xsi:type="dcterms:W3CDTF">2026-01-15T12:18:11Z</dcterms:modified>
</cp:coreProperties>
</file>